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showSheetTabs="0" xWindow="240" yWindow="255" windowWidth="20115" windowHeight="7815" activeTab="49"/>
  </bookViews>
  <sheets>
    <sheet name="CDR 01" sheetId="1" r:id="rId1"/>
    <sheet name="CDR 02" sheetId="21" r:id="rId2"/>
    <sheet name="CDR 03" sheetId="23" r:id="rId3"/>
    <sheet name="CDR 04" sheetId="24" r:id="rId4"/>
    <sheet name="CDR 05" sheetId="25" r:id="rId5"/>
    <sheet name="CDR 06" sheetId="26" r:id="rId6"/>
    <sheet name="CDR 07" sheetId="27" r:id="rId7"/>
    <sheet name="CDR 08" sheetId="28" r:id="rId8"/>
    <sheet name="CDR 09" sheetId="29" r:id="rId9"/>
    <sheet name="CDR 10" sheetId="30" r:id="rId10"/>
    <sheet name="CDR 11" sheetId="31" r:id="rId11"/>
    <sheet name="CDR 12" sheetId="32" r:id="rId12"/>
    <sheet name="CkRec01" sheetId="2" r:id="rId13"/>
    <sheet name="CkRec02" sheetId="7" r:id="rId14"/>
    <sheet name="CkRec03" sheetId="8" r:id="rId15"/>
    <sheet name="CkRec04" sheetId="9" r:id="rId16"/>
    <sheet name="CkRec05" sheetId="10" r:id="rId17"/>
    <sheet name="CkRec06" sheetId="11" r:id="rId18"/>
    <sheet name="CkRec07" sheetId="12" r:id="rId19"/>
    <sheet name="CkRec08" sheetId="13" r:id="rId20"/>
    <sheet name="CkRec09" sheetId="15" r:id="rId21"/>
    <sheet name="CkRec10" sheetId="16" r:id="rId22"/>
    <sheet name="CkRec11" sheetId="17" r:id="rId23"/>
    <sheet name="CkRec12" sheetId="18" r:id="rId24"/>
    <sheet name="RCI01" sheetId="3" r:id="rId25"/>
    <sheet name="RCI02" sheetId="33" r:id="rId26"/>
    <sheet name="RCI03" sheetId="34" r:id="rId27"/>
    <sheet name="RCI04" sheetId="35" r:id="rId28"/>
    <sheet name="RCI05" sheetId="36" r:id="rId29"/>
    <sheet name="RCI06" sheetId="37" r:id="rId30"/>
    <sheet name="RCI07" sheetId="38" r:id="rId31"/>
    <sheet name="RCI08" sheetId="39" r:id="rId32"/>
    <sheet name="RCI09" sheetId="40" r:id="rId33"/>
    <sheet name="RCI10" sheetId="41" r:id="rId34"/>
    <sheet name="RCI11" sheetId="42" r:id="rId35"/>
    <sheet name="RCI12" sheetId="43" r:id="rId36"/>
    <sheet name="RAAF01" sheetId="4" r:id="rId37"/>
    <sheet name="RAAF02" sheetId="44" r:id="rId38"/>
    <sheet name="RAAF03" sheetId="45" r:id="rId39"/>
    <sheet name="RAAF04" sheetId="46" r:id="rId40"/>
    <sheet name="RAAF05" sheetId="47" r:id="rId41"/>
    <sheet name="RAAF06" sheetId="48" r:id="rId42"/>
    <sheet name="RAAF07" sheetId="49" r:id="rId43"/>
    <sheet name="RAAF08" sheetId="50" r:id="rId44"/>
    <sheet name="RAAF09" sheetId="51" r:id="rId45"/>
    <sheet name="RAAF10" sheetId="52" r:id="rId46"/>
    <sheet name="RAAF11" sheetId="53" r:id="rId47"/>
    <sheet name="RAAF12" sheetId="54" r:id="rId48"/>
    <sheet name="Sheet5" sheetId="5" state="hidden" r:id="rId49"/>
    <sheet name="Reports" sheetId="6" r:id="rId50"/>
  </sheets>
  <definedNames>
    <definedName name="_xlnm._FilterDatabase" localSheetId="0" hidden="1">'CDR 01'!$R$9:$S$32</definedName>
    <definedName name="_xlnm._FilterDatabase" localSheetId="1" hidden="1">'CDR 02'!$S$9:$S$31</definedName>
    <definedName name="_xlnm._FilterDatabase" localSheetId="2" hidden="1">'CDR 03'!$S$9:$S$31</definedName>
    <definedName name="_xlnm._FilterDatabase" localSheetId="3" hidden="1">'CDR 04'!$S$9:$S$31</definedName>
    <definedName name="_xlnm._FilterDatabase" localSheetId="4" hidden="1">'CDR 05'!$S$9:$S$31</definedName>
    <definedName name="_xlnm._FilterDatabase" localSheetId="5" hidden="1">'CDR 06'!$S$9:$S$31</definedName>
    <definedName name="_xlnm._FilterDatabase" localSheetId="6" hidden="1">'CDR 07'!$S$9:$S$31</definedName>
    <definedName name="_xlnm._FilterDatabase" localSheetId="7" hidden="1">'CDR 08'!$S$9:$S$31</definedName>
    <definedName name="_xlnm._FilterDatabase" localSheetId="8" hidden="1">'CDR 09'!$S$9:$S$31</definedName>
    <definedName name="_xlnm._FilterDatabase" localSheetId="9" hidden="1">'CDR 10'!$S$9:$S$31</definedName>
    <definedName name="_xlnm._FilterDatabase" localSheetId="10" hidden="1">'CDR 11'!$S$9:$S$31</definedName>
    <definedName name="_xlnm._FilterDatabase" localSheetId="11" hidden="1">'CDR 12'!$S$9:$S$31</definedName>
    <definedName name="_xlnm.Print_Area" localSheetId="0">'CDR 01'!$A$1:$P$39</definedName>
    <definedName name="_xlnm.Print_Area" localSheetId="1">'CDR 02'!$A$1:$P$39</definedName>
    <definedName name="_xlnm.Print_Area" localSheetId="2">'CDR 03'!$A$1:$P$49</definedName>
    <definedName name="_xlnm.Print_Area" localSheetId="3">'CDR 04'!$A$1:$P$39</definedName>
    <definedName name="_xlnm.Print_Area" localSheetId="4">'CDR 05'!$A$1:$P$39</definedName>
    <definedName name="_xlnm.Print_Area" localSheetId="5">'CDR 06'!$A$1:$P$49</definedName>
    <definedName name="_xlnm.Print_Area" localSheetId="6">'CDR 07'!$A$1:$P$39</definedName>
    <definedName name="_xlnm.Print_Area" localSheetId="7">'CDR 08'!$A$1:$P$39</definedName>
    <definedName name="_xlnm.Print_Area" localSheetId="8">'CDR 09'!$A$1:$P$49</definedName>
    <definedName name="_xlnm.Print_Area" localSheetId="9">'CDR 10'!$A$1:$P$39</definedName>
    <definedName name="_xlnm.Print_Area" localSheetId="10">'CDR 11'!$A$1:$P$39</definedName>
    <definedName name="_xlnm.Print_Area" localSheetId="11">'CDR 12'!$A$1:$P$49</definedName>
    <definedName name="_xlnm.Print_Area" localSheetId="12">CkRec01!$A$1:$M$45</definedName>
    <definedName name="_xlnm.Print_Area" localSheetId="13">CkRec02!$A$1:$M$45</definedName>
    <definedName name="_xlnm.Print_Area" localSheetId="14">CkRec03!$A$1:$M$54</definedName>
    <definedName name="_xlnm.Print_Area" localSheetId="15">CkRec04!$A$1:$M$45</definedName>
    <definedName name="_xlnm.Print_Area" localSheetId="16">CkRec05!$A$1:$M$44</definedName>
    <definedName name="_xlnm.Print_Area" localSheetId="17">CkRec06!$A$1:$M$54</definedName>
    <definedName name="_xlnm.Print_Area" localSheetId="18">CkRec07!$A$1:$M$45</definedName>
    <definedName name="_xlnm.Print_Area" localSheetId="19">CkRec08!$A$1:$M$45</definedName>
    <definedName name="_xlnm.Print_Area" localSheetId="20">CkRec09!$A$1:$M$55</definedName>
    <definedName name="_xlnm.Print_Area" localSheetId="21">CkRec10!$A$1:$M$45</definedName>
    <definedName name="_xlnm.Print_Area" localSheetId="22">CkRec11!$A$1:$M$45</definedName>
    <definedName name="_xlnm.Print_Area" localSheetId="23">CkRec12!$A$1:$M$55</definedName>
    <definedName name="_xlnm.Print_Area" localSheetId="36">RAAF01!$A$1:$P$39</definedName>
    <definedName name="_xlnm.Print_Area" localSheetId="37">RAAF02!$A$1:$P$39</definedName>
    <definedName name="_xlnm.Print_Area" localSheetId="38">RAAF03!$A$1:$P$39</definedName>
    <definedName name="_xlnm.Print_Area" localSheetId="39">RAAF04!$A$1:$P$39</definedName>
    <definedName name="_xlnm.Print_Area" localSheetId="40">RAAF05!$A$1:$P$39</definedName>
    <definedName name="_xlnm.Print_Area" localSheetId="41">RAAF06!$A$1:$P$39</definedName>
    <definedName name="_xlnm.Print_Area" localSheetId="42">RAAF07!$A$1:$P$39</definedName>
    <definedName name="_xlnm.Print_Area" localSheetId="43">RAAF08!$A$1:$P$39</definedName>
    <definedName name="_xlnm.Print_Area" localSheetId="44">RAAF09!$A$1:$P$39</definedName>
    <definedName name="_xlnm.Print_Area" localSheetId="45">RAAF10!$A$1:$P$39</definedName>
    <definedName name="_xlnm.Print_Area" localSheetId="46">RAAF11!$A$1:$P$39</definedName>
    <definedName name="_xlnm.Print_Area" localSheetId="47">RAAF12!$A$1:$P$39</definedName>
    <definedName name="_xlnm.Print_Area" localSheetId="24">'RCI01'!$A$1:$I$41</definedName>
    <definedName name="_xlnm.Print_Area" localSheetId="25">'RCI02'!$A$1:$I$41</definedName>
    <definedName name="_xlnm.Print_Area" localSheetId="26">'RCI03'!$A$1:$I$52</definedName>
    <definedName name="_xlnm.Print_Area" localSheetId="27">'RCI04'!$A$1:$I$41</definedName>
    <definedName name="_xlnm.Print_Area" localSheetId="28">'RCI05'!$A$1:$I$41</definedName>
    <definedName name="_xlnm.Print_Area" localSheetId="29">'RCI06'!$A$1:$I$52</definedName>
    <definedName name="_xlnm.Print_Area" localSheetId="30">'RCI07'!$A$1:$I$41</definedName>
    <definedName name="_xlnm.Print_Area" localSheetId="31">'RCI08'!$A$1:$I$41</definedName>
    <definedName name="_xlnm.Print_Area" localSheetId="32">'RCI09'!$A$1:$I$52</definedName>
    <definedName name="_xlnm.Print_Area" localSheetId="33">'RCI10'!$A$1:$I$41</definedName>
    <definedName name="_xlnm.Print_Area" localSheetId="34">'RCI11'!$A$1:$I$41</definedName>
    <definedName name="_xlnm.Print_Area" localSheetId="35">'RCI12'!$A$1:$I$52</definedName>
    <definedName name="_xlnm.Print_Titles" localSheetId="14">CkRec03!$12:$14</definedName>
    <definedName name="_xlnm.Print_Titles" localSheetId="17">CkRec06!$12:$14</definedName>
    <definedName name="_xlnm.Print_Titles" localSheetId="20">CkRec09!$12:$14</definedName>
    <definedName name="_xlnm.Print_Titles" localSheetId="23">CkRec12!$12:$14</definedName>
    <definedName name="_xlnm.Print_Titles" localSheetId="26">'RCI03'!$11:$12</definedName>
    <definedName name="_xlnm.Print_Titles" localSheetId="29">'RCI06'!$11:$12</definedName>
    <definedName name="_xlnm.Print_Titles" localSheetId="32">'RCI09'!$11:$12</definedName>
    <definedName name="_xlnm.Print_Titles" localSheetId="35">'RCI12'!$11:$12</definedName>
  </definedNames>
  <calcPr calcId="144525"/>
</workbook>
</file>

<file path=xl/calcChain.xml><?xml version="1.0" encoding="utf-8"?>
<calcChain xmlns="http://schemas.openxmlformats.org/spreadsheetml/2006/main">
  <c r="D43" i="23" l="1"/>
  <c r="I42" i="43" l="1"/>
  <c r="F42" i="43"/>
  <c r="B42" i="43"/>
  <c r="C42" i="43" s="1"/>
  <c r="A42" i="43"/>
  <c r="G41" i="43"/>
  <c r="C41" i="43"/>
  <c r="B41" i="43"/>
  <c r="H41" i="43" s="1"/>
  <c r="A41" i="43"/>
  <c r="B40" i="43"/>
  <c r="A40" i="43" s="1"/>
  <c r="B39" i="43"/>
  <c r="F39" i="43" s="1"/>
  <c r="I38" i="43"/>
  <c r="B38" i="43"/>
  <c r="C38" i="43" s="1"/>
  <c r="C37" i="43"/>
  <c r="B37" i="43"/>
  <c r="H37" i="43" s="1"/>
  <c r="A37" i="43"/>
  <c r="B36" i="43"/>
  <c r="A36" i="43" s="1"/>
  <c r="I35" i="43"/>
  <c r="B35" i="43"/>
  <c r="F35" i="43" s="1"/>
  <c r="B34" i="43"/>
  <c r="C34" i="43" s="1"/>
  <c r="F33" i="43"/>
  <c r="B33" i="43"/>
  <c r="H33" i="43" s="1"/>
  <c r="B42" i="40"/>
  <c r="H42" i="40" s="1"/>
  <c r="B41" i="40"/>
  <c r="H41" i="40" s="1"/>
  <c r="B40" i="40"/>
  <c r="A40" i="40" s="1"/>
  <c r="G39" i="40"/>
  <c r="B39" i="40"/>
  <c r="F39" i="40" s="1"/>
  <c r="B38" i="40"/>
  <c r="H38" i="40" s="1"/>
  <c r="B37" i="40"/>
  <c r="H37" i="40" s="1"/>
  <c r="B36" i="40"/>
  <c r="A36" i="40" s="1"/>
  <c r="B35" i="40"/>
  <c r="F35" i="40" s="1"/>
  <c r="F34" i="40"/>
  <c r="B34" i="40"/>
  <c r="H34" i="40" s="1"/>
  <c r="B33" i="40"/>
  <c r="H33" i="40" s="1"/>
  <c r="B42" i="37"/>
  <c r="A42" i="37" s="1"/>
  <c r="G41" i="37"/>
  <c r="B41" i="37"/>
  <c r="F41" i="37" s="1"/>
  <c r="A41" i="37"/>
  <c r="B40" i="37"/>
  <c r="C40" i="37" s="1"/>
  <c r="A40" i="37"/>
  <c r="G39" i="37"/>
  <c r="B39" i="37"/>
  <c r="H39" i="37" s="1"/>
  <c r="B38" i="37"/>
  <c r="A38" i="37" s="1"/>
  <c r="G37" i="37"/>
  <c r="B37" i="37"/>
  <c r="F37" i="37" s="1"/>
  <c r="A37" i="37"/>
  <c r="B36" i="37"/>
  <c r="C36" i="37" s="1"/>
  <c r="I35" i="37"/>
  <c r="F35" i="37"/>
  <c r="B35" i="37"/>
  <c r="H35" i="37" s="1"/>
  <c r="A35" i="37"/>
  <c r="B34" i="37"/>
  <c r="A34" i="37" s="1"/>
  <c r="I33" i="37"/>
  <c r="B33" i="37"/>
  <c r="F33" i="37" s="1"/>
  <c r="I42" i="34"/>
  <c r="B42" i="34"/>
  <c r="F42" i="34" s="1"/>
  <c r="G41" i="34"/>
  <c r="B41" i="34"/>
  <c r="C41" i="34" s="1"/>
  <c r="B40" i="34"/>
  <c r="H40" i="34" s="1"/>
  <c r="B39" i="34"/>
  <c r="A39" i="34" s="1"/>
  <c r="I38" i="34"/>
  <c r="B38" i="34"/>
  <c r="F38" i="34" s="1"/>
  <c r="A38" i="34"/>
  <c r="B37" i="34"/>
  <c r="C37" i="34" s="1"/>
  <c r="A37" i="34"/>
  <c r="I36" i="34"/>
  <c r="F36" i="34"/>
  <c r="C36" i="34"/>
  <c r="B36" i="34"/>
  <c r="H36" i="34" s="1"/>
  <c r="A36" i="34"/>
  <c r="B35" i="34"/>
  <c r="A35" i="34" s="1"/>
  <c r="B34" i="34"/>
  <c r="F34" i="34" s="1"/>
  <c r="B33" i="34"/>
  <c r="C33" i="34" s="1"/>
  <c r="G42" i="32"/>
  <c r="D42" i="32"/>
  <c r="C42" i="32"/>
  <c r="B42" i="32"/>
  <c r="A42" i="32"/>
  <c r="G41" i="32"/>
  <c r="D41" i="32"/>
  <c r="C41" i="32"/>
  <c r="B41" i="32"/>
  <c r="A41" i="32"/>
  <c r="G40" i="32"/>
  <c r="D40" i="32"/>
  <c r="C40" i="32"/>
  <c r="B40" i="32"/>
  <c r="A40" i="32"/>
  <c r="G39" i="32"/>
  <c r="E39" i="32"/>
  <c r="D39" i="32"/>
  <c r="C39" i="32"/>
  <c r="B39" i="32"/>
  <c r="A39" i="32"/>
  <c r="G38" i="32"/>
  <c r="D38" i="32"/>
  <c r="C38" i="32"/>
  <c r="B38" i="32"/>
  <c r="A38" i="32"/>
  <c r="G37" i="32"/>
  <c r="D37" i="32"/>
  <c r="C37" i="32"/>
  <c r="B37" i="32"/>
  <c r="A37" i="32"/>
  <c r="G36" i="32"/>
  <c r="D36" i="32"/>
  <c r="C36" i="32"/>
  <c r="B36" i="32"/>
  <c r="A36" i="32"/>
  <c r="G35" i="32"/>
  <c r="E35" i="32"/>
  <c r="D35" i="32"/>
  <c r="C35" i="32"/>
  <c r="B35" i="32"/>
  <c r="A35" i="32"/>
  <c r="G34" i="32"/>
  <c r="D34" i="32"/>
  <c r="C34" i="32"/>
  <c r="B34" i="32"/>
  <c r="A34" i="32"/>
  <c r="G33" i="32"/>
  <c r="D33" i="32"/>
  <c r="C33" i="32"/>
  <c r="B33" i="32"/>
  <c r="A33" i="32"/>
  <c r="G42" i="29"/>
  <c r="D42" i="29"/>
  <c r="C42" i="29"/>
  <c r="B42" i="29"/>
  <c r="A42" i="29"/>
  <c r="G41" i="29"/>
  <c r="D41" i="29"/>
  <c r="C41" i="29"/>
  <c r="B41" i="29"/>
  <c r="A41" i="29"/>
  <c r="G40" i="29"/>
  <c r="D40" i="29"/>
  <c r="C40" i="29"/>
  <c r="B40" i="29"/>
  <c r="A40" i="29"/>
  <c r="G39" i="29"/>
  <c r="D39" i="29"/>
  <c r="C39" i="29"/>
  <c r="B39" i="29"/>
  <c r="A39" i="29"/>
  <c r="G38" i="29"/>
  <c r="D38" i="29"/>
  <c r="C38" i="29"/>
  <c r="B38" i="29"/>
  <c r="A38" i="29"/>
  <c r="G37" i="29"/>
  <c r="D37" i="29"/>
  <c r="C37" i="29"/>
  <c r="B37" i="29"/>
  <c r="A37" i="29"/>
  <c r="G36" i="29"/>
  <c r="E36" i="29"/>
  <c r="D36" i="29"/>
  <c r="C36" i="29"/>
  <c r="B36" i="29"/>
  <c r="A36" i="29"/>
  <c r="G35" i="29"/>
  <c r="D35" i="29"/>
  <c r="C35" i="29"/>
  <c r="B35" i="29"/>
  <c r="A35" i="29"/>
  <c r="G34" i="29"/>
  <c r="E34" i="29"/>
  <c r="D34" i="29"/>
  <c r="C34" i="29"/>
  <c r="B34" i="29"/>
  <c r="A34" i="29"/>
  <c r="G33" i="29"/>
  <c r="D33" i="29"/>
  <c r="C33" i="29"/>
  <c r="B33" i="29"/>
  <c r="A33" i="29"/>
  <c r="D43" i="26"/>
  <c r="G42" i="26"/>
  <c r="D42" i="26"/>
  <c r="C42" i="26"/>
  <c r="B42" i="26"/>
  <c r="A42" i="26"/>
  <c r="G41" i="26"/>
  <c r="D41" i="26"/>
  <c r="C41" i="26"/>
  <c r="B41" i="26"/>
  <c r="A41" i="26"/>
  <c r="G40" i="26"/>
  <c r="D40" i="26"/>
  <c r="C40" i="26"/>
  <c r="B40" i="26"/>
  <c r="A40" i="26"/>
  <c r="G39" i="26"/>
  <c r="D39" i="26"/>
  <c r="C39" i="26"/>
  <c r="B39" i="26"/>
  <c r="A39" i="26"/>
  <c r="G38" i="26"/>
  <c r="D38" i="26"/>
  <c r="C38" i="26"/>
  <c r="B38" i="26"/>
  <c r="A38" i="26"/>
  <c r="G37" i="26"/>
  <c r="D37" i="26"/>
  <c r="C37" i="26"/>
  <c r="B37" i="26"/>
  <c r="A37" i="26"/>
  <c r="G36" i="26"/>
  <c r="D36" i="26"/>
  <c r="C36" i="26"/>
  <c r="B36" i="26"/>
  <c r="A36" i="26"/>
  <c r="G35" i="26"/>
  <c r="D35" i="26"/>
  <c r="C35" i="26"/>
  <c r="B35" i="26"/>
  <c r="A35" i="26"/>
  <c r="G34" i="26"/>
  <c r="D34" i="26"/>
  <c r="C34" i="26"/>
  <c r="B34" i="26"/>
  <c r="A34" i="26"/>
  <c r="G33" i="26"/>
  <c r="D33" i="26"/>
  <c r="C33" i="26"/>
  <c r="B33" i="26"/>
  <c r="A33" i="26"/>
  <c r="G42" i="23"/>
  <c r="D42" i="23"/>
  <c r="C42" i="23"/>
  <c r="B42" i="23"/>
  <c r="A42" i="23"/>
  <c r="G41" i="23"/>
  <c r="D41" i="23"/>
  <c r="C41" i="23"/>
  <c r="B41" i="23"/>
  <c r="A41" i="23"/>
  <c r="G40" i="23"/>
  <c r="D40" i="23"/>
  <c r="C40" i="23"/>
  <c r="B40" i="23"/>
  <c r="A40" i="23"/>
  <c r="G39" i="23"/>
  <c r="E39" i="23"/>
  <c r="R39" i="23" s="1"/>
  <c r="S39" i="23" s="1"/>
  <c r="D39" i="23"/>
  <c r="C39" i="23"/>
  <c r="B39" i="23"/>
  <c r="A39" i="23"/>
  <c r="G38" i="23"/>
  <c r="D38" i="23"/>
  <c r="C38" i="23"/>
  <c r="B38" i="23"/>
  <c r="A38" i="23"/>
  <c r="G37" i="23"/>
  <c r="D37" i="23"/>
  <c r="C37" i="23"/>
  <c r="B37" i="23"/>
  <c r="A37" i="23"/>
  <c r="G36" i="23"/>
  <c r="D36" i="23"/>
  <c r="C36" i="23"/>
  <c r="B36" i="23"/>
  <c r="A36" i="23"/>
  <c r="G35" i="23"/>
  <c r="E35" i="23"/>
  <c r="R35" i="23" s="1"/>
  <c r="S35" i="23" s="1"/>
  <c r="D35" i="23"/>
  <c r="C35" i="23"/>
  <c r="B35" i="23"/>
  <c r="A35" i="23"/>
  <c r="G34" i="23"/>
  <c r="D34" i="23"/>
  <c r="C34" i="23"/>
  <c r="B34" i="23"/>
  <c r="A34" i="23"/>
  <c r="G33" i="23"/>
  <c r="D33" i="23"/>
  <c r="C33" i="23"/>
  <c r="B33" i="23"/>
  <c r="A33" i="23"/>
  <c r="Q45" i="18"/>
  <c r="K45" i="18"/>
  <c r="E42" i="32" s="1"/>
  <c r="H45" i="18"/>
  <c r="G42" i="43" s="1"/>
  <c r="Q44" i="18"/>
  <c r="K44" i="18" s="1"/>
  <c r="E41" i="32" s="1"/>
  <c r="H44" i="18"/>
  <c r="Q43" i="18"/>
  <c r="I40" i="43" s="1"/>
  <c r="K43" i="18"/>
  <c r="E40" i="32" s="1"/>
  <c r="H43" i="18"/>
  <c r="G40" i="43" s="1"/>
  <c r="Q42" i="18"/>
  <c r="I39" i="43" s="1"/>
  <c r="K42" i="18"/>
  <c r="H42" i="18"/>
  <c r="G39" i="43" s="1"/>
  <c r="Q41" i="18"/>
  <c r="K41" i="18"/>
  <c r="E38" i="32" s="1"/>
  <c r="H41" i="18"/>
  <c r="G38" i="43" s="1"/>
  <c r="Q40" i="18"/>
  <c r="I37" i="43" s="1"/>
  <c r="H40" i="18"/>
  <c r="G37" i="43" s="1"/>
  <c r="Q39" i="18"/>
  <c r="I36" i="43" s="1"/>
  <c r="K39" i="18"/>
  <c r="E36" i="32" s="1"/>
  <c r="H39" i="18"/>
  <c r="G36" i="43" s="1"/>
  <c r="Q38" i="18"/>
  <c r="K38" i="18"/>
  <c r="H38" i="18"/>
  <c r="G35" i="43" s="1"/>
  <c r="Q37" i="18"/>
  <c r="I34" i="43" s="1"/>
  <c r="K37" i="18"/>
  <c r="E34" i="32" s="1"/>
  <c r="H37" i="18"/>
  <c r="G34" i="43" s="1"/>
  <c r="Q36" i="18"/>
  <c r="K36" i="18" s="1"/>
  <c r="E33" i="32" s="1"/>
  <c r="H36" i="18"/>
  <c r="G33" i="43" s="1"/>
  <c r="Q45" i="15"/>
  <c r="K45" i="15" s="1"/>
  <c r="E42" i="29" s="1"/>
  <c r="H45" i="15"/>
  <c r="G42" i="40" s="1"/>
  <c r="Q44" i="15"/>
  <c r="K44" i="15" s="1"/>
  <c r="E41" i="29" s="1"/>
  <c r="H44" i="15"/>
  <c r="G41" i="40" s="1"/>
  <c r="Q43" i="15"/>
  <c r="K43" i="15" s="1"/>
  <c r="E40" i="29" s="1"/>
  <c r="H43" i="15"/>
  <c r="G40" i="40" s="1"/>
  <c r="Q42" i="15"/>
  <c r="K42" i="15" s="1"/>
  <c r="E39" i="29" s="1"/>
  <c r="H42" i="15"/>
  <c r="Q41" i="15"/>
  <c r="K41" i="15" s="1"/>
  <c r="E38" i="29" s="1"/>
  <c r="H41" i="15"/>
  <c r="G38" i="40" s="1"/>
  <c r="Q40" i="15"/>
  <c r="K40" i="15" s="1"/>
  <c r="E37" i="29" s="1"/>
  <c r="H40" i="15"/>
  <c r="G37" i="40" s="1"/>
  <c r="Q39" i="15"/>
  <c r="K39" i="15" s="1"/>
  <c r="H39" i="15"/>
  <c r="G36" i="40" s="1"/>
  <c r="Q38" i="15"/>
  <c r="K38" i="15" s="1"/>
  <c r="E35" i="29" s="1"/>
  <c r="H38" i="15"/>
  <c r="G35" i="40" s="1"/>
  <c r="Q37" i="15"/>
  <c r="K37" i="15" s="1"/>
  <c r="H37" i="15"/>
  <c r="G34" i="40" s="1"/>
  <c r="Q36" i="15"/>
  <c r="K36" i="15" s="1"/>
  <c r="E33" i="29" s="1"/>
  <c r="H36" i="15"/>
  <c r="G33" i="40" s="1"/>
  <c r="Q45" i="11"/>
  <c r="K45" i="11" s="1"/>
  <c r="E42" i="26" s="1"/>
  <c r="H45" i="11"/>
  <c r="G42" i="37" s="1"/>
  <c r="Q44" i="11"/>
  <c r="I41" i="37" s="1"/>
  <c r="K44" i="11"/>
  <c r="E41" i="26" s="1"/>
  <c r="R41" i="26" s="1"/>
  <c r="S41" i="26" s="1"/>
  <c r="H44" i="11"/>
  <c r="Q43" i="11"/>
  <c r="I40" i="37" s="1"/>
  <c r="H43" i="11"/>
  <c r="G40" i="37" s="1"/>
  <c r="Q42" i="11"/>
  <c r="I39" i="37" s="1"/>
  <c r="K42" i="11"/>
  <c r="E39" i="26" s="1"/>
  <c r="R39" i="26" s="1"/>
  <c r="S39" i="26" s="1"/>
  <c r="H42" i="11"/>
  <c r="Q41" i="11"/>
  <c r="K41" i="11" s="1"/>
  <c r="E38" i="26" s="1"/>
  <c r="H41" i="11"/>
  <c r="G38" i="37" s="1"/>
  <c r="Q40" i="11"/>
  <c r="I37" i="37" s="1"/>
  <c r="K40" i="11"/>
  <c r="E37" i="26" s="1"/>
  <c r="R37" i="26" s="1"/>
  <c r="S37" i="26" s="1"/>
  <c r="H40" i="11"/>
  <c r="Q39" i="11"/>
  <c r="I36" i="37" s="1"/>
  <c r="H39" i="11"/>
  <c r="G36" i="37" s="1"/>
  <c r="Q38" i="11"/>
  <c r="K38" i="11"/>
  <c r="E35" i="26" s="1"/>
  <c r="R35" i="26" s="1"/>
  <c r="S35" i="26" s="1"/>
  <c r="H38" i="11"/>
  <c r="G35" i="37" s="1"/>
  <c r="Q37" i="11"/>
  <c r="I34" i="37" s="1"/>
  <c r="H37" i="11"/>
  <c r="G34" i="37" s="1"/>
  <c r="Q36" i="11"/>
  <c r="K36" i="11"/>
  <c r="E33" i="26" s="1"/>
  <c r="R33" i="26" s="1"/>
  <c r="S33" i="26" s="1"/>
  <c r="H36" i="11"/>
  <c r="G33" i="37" s="1"/>
  <c r="Q45" i="8"/>
  <c r="K45" i="8"/>
  <c r="E42" i="23" s="1"/>
  <c r="H45" i="8"/>
  <c r="G42" i="34" s="1"/>
  <c r="Q44" i="8"/>
  <c r="K44" i="8" s="1"/>
  <c r="E41" i="23" s="1"/>
  <c r="R41" i="23" s="1"/>
  <c r="S41" i="23" s="1"/>
  <c r="H44" i="8"/>
  <c r="Q43" i="8"/>
  <c r="I40" i="34" s="1"/>
  <c r="K43" i="8"/>
  <c r="E40" i="23" s="1"/>
  <c r="H43" i="8"/>
  <c r="G40" i="34" s="1"/>
  <c r="Q42" i="8"/>
  <c r="I39" i="34" s="1"/>
  <c r="K42" i="8"/>
  <c r="H42" i="8"/>
  <c r="G39" i="34" s="1"/>
  <c r="Q41" i="8"/>
  <c r="K41" i="8"/>
  <c r="E38" i="23" s="1"/>
  <c r="H41" i="8"/>
  <c r="G38" i="34" s="1"/>
  <c r="Q40" i="8"/>
  <c r="K40" i="8" s="1"/>
  <c r="E37" i="23" s="1"/>
  <c r="R37" i="23" s="1"/>
  <c r="S37" i="23" s="1"/>
  <c r="H40" i="8"/>
  <c r="G37" i="34" s="1"/>
  <c r="Q39" i="8"/>
  <c r="K39" i="8"/>
  <c r="E36" i="23" s="1"/>
  <c r="H39" i="8"/>
  <c r="G36" i="34" s="1"/>
  <c r="Q38" i="8"/>
  <c r="I35" i="34" s="1"/>
  <c r="K38" i="8"/>
  <c r="H38" i="8"/>
  <c r="G35" i="34" s="1"/>
  <c r="Q37" i="8"/>
  <c r="I34" i="34" s="1"/>
  <c r="K37" i="8"/>
  <c r="E34" i="23" s="1"/>
  <c r="H37" i="8"/>
  <c r="G34" i="34" s="1"/>
  <c r="Q36" i="8"/>
  <c r="K36" i="8" s="1"/>
  <c r="E33" i="23" s="1"/>
  <c r="R33" i="23" s="1"/>
  <c r="S33" i="23" s="1"/>
  <c r="H36" i="8"/>
  <c r="G33" i="34" s="1"/>
  <c r="R34" i="32" l="1"/>
  <c r="S34" i="32" s="1"/>
  <c r="R36" i="32"/>
  <c r="S36" i="32" s="1"/>
  <c r="R38" i="32"/>
  <c r="S38" i="32" s="1"/>
  <c r="R40" i="32"/>
  <c r="S40" i="32" s="1"/>
  <c r="R42" i="32"/>
  <c r="S42" i="32" s="1"/>
  <c r="I33" i="43"/>
  <c r="I41" i="43"/>
  <c r="K40" i="18"/>
  <c r="E37" i="32" s="1"/>
  <c r="R33" i="32"/>
  <c r="S33" i="32" s="1"/>
  <c r="R35" i="32"/>
  <c r="S35" i="32" s="1"/>
  <c r="R37" i="32"/>
  <c r="S37" i="32" s="1"/>
  <c r="R39" i="32"/>
  <c r="S39" i="32" s="1"/>
  <c r="R41" i="32"/>
  <c r="S41" i="32" s="1"/>
  <c r="I35" i="40"/>
  <c r="I37" i="40"/>
  <c r="I39" i="40"/>
  <c r="I41" i="40"/>
  <c r="R34" i="29"/>
  <c r="S34" i="29" s="1"/>
  <c r="R36" i="29"/>
  <c r="S36" i="29" s="1"/>
  <c r="R38" i="29"/>
  <c r="S38" i="29" s="1"/>
  <c r="R40" i="29"/>
  <c r="S40" i="29" s="1"/>
  <c r="R42" i="29"/>
  <c r="S42" i="29" s="1"/>
  <c r="I33" i="40"/>
  <c r="I34" i="40"/>
  <c r="I36" i="40"/>
  <c r="I38" i="40"/>
  <c r="I40" i="40"/>
  <c r="I42" i="40"/>
  <c r="I42" i="37"/>
  <c r="K39" i="11"/>
  <c r="E36" i="26" s="1"/>
  <c r="R36" i="26" s="1"/>
  <c r="S36" i="26" s="1"/>
  <c r="K43" i="11"/>
  <c r="E40" i="26" s="1"/>
  <c r="R38" i="26"/>
  <c r="S38" i="26" s="1"/>
  <c r="R40" i="26"/>
  <c r="S40" i="26" s="1"/>
  <c r="R42" i="26"/>
  <c r="S42" i="26" s="1"/>
  <c r="I38" i="37"/>
  <c r="K37" i="11"/>
  <c r="E34" i="26" s="1"/>
  <c r="R34" i="26" s="1"/>
  <c r="S34" i="26" s="1"/>
  <c r="A33" i="37"/>
  <c r="I37" i="34"/>
  <c r="R34" i="23"/>
  <c r="S34" i="23" s="1"/>
  <c r="R36" i="23"/>
  <c r="S36" i="23" s="1"/>
  <c r="R38" i="23"/>
  <c r="S38" i="23" s="1"/>
  <c r="R40" i="23"/>
  <c r="S40" i="23" s="1"/>
  <c r="I41" i="34"/>
  <c r="I33" i="34"/>
  <c r="R42" i="23"/>
  <c r="S42" i="23" s="1"/>
  <c r="A33" i="34"/>
  <c r="A40" i="34"/>
  <c r="A41" i="34"/>
  <c r="F33" i="34"/>
  <c r="F41" i="34"/>
  <c r="A33" i="43"/>
  <c r="F34" i="43"/>
  <c r="F38" i="43"/>
  <c r="F41" i="43"/>
  <c r="C33" i="43"/>
  <c r="A34" i="43"/>
  <c r="A38" i="43"/>
  <c r="F37" i="40"/>
  <c r="F42" i="40"/>
  <c r="R33" i="29"/>
  <c r="S33" i="29" s="1"/>
  <c r="R35" i="29"/>
  <c r="S35" i="29" s="1"/>
  <c r="R37" i="29"/>
  <c r="S37" i="29" s="1"/>
  <c r="R39" i="29"/>
  <c r="S39" i="29" s="1"/>
  <c r="R41" i="29"/>
  <c r="S41" i="29" s="1"/>
  <c r="A35" i="43"/>
  <c r="F37" i="43"/>
  <c r="A39" i="43"/>
  <c r="H36" i="43"/>
  <c r="H40" i="43"/>
  <c r="H35" i="43"/>
  <c r="C36" i="43"/>
  <c r="H39" i="43"/>
  <c r="C40" i="43"/>
  <c r="H34" i="43"/>
  <c r="C35" i="43"/>
  <c r="F36" i="43"/>
  <c r="H38" i="43"/>
  <c r="C39" i="43"/>
  <c r="F40" i="43"/>
  <c r="H42" i="43"/>
  <c r="F33" i="40"/>
  <c r="F38" i="40"/>
  <c r="F41" i="40"/>
  <c r="C34" i="40"/>
  <c r="A35" i="40"/>
  <c r="C37" i="40"/>
  <c r="A38" i="40"/>
  <c r="C42" i="40"/>
  <c r="C33" i="40"/>
  <c r="A34" i="40"/>
  <c r="C38" i="40"/>
  <c r="A39" i="40"/>
  <c r="C41" i="40"/>
  <c r="A42" i="40"/>
  <c r="H36" i="40"/>
  <c r="H40" i="40"/>
  <c r="H35" i="40"/>
  <c r="C36" i="40"/>
  <c r="H39" i="40"/>
  <c r="C40" i="40"/>
  <c r="A33" i="40"/>
  <c r="C35" i="40"/>
  <c r="F36" i="40"/>
  <c r="A37" i="40"/>
  <c r="C39" i="40"/>
  <c r="F40" i="40"/>
  <c r="A41" i="40"/>
  <c r="C39" i="37"/>
  <c r="F36" i="37"/>
  <c r="F39" i="37"/>
  <c r="C35" i="37"/>
  <c r="A36" i="37"/>
  <c r="A39" i="37"/>
  <c r="F40" i="37"/>
  <c r="C34" i="37"/>
  <c r="H37" i="37"/>
  <c r="C38" i="37"/>
  <c r="C42" i="37"/>
  <c r="C33" i="37"/>
  <c r="F34" i="37"/>
  <c r="H36" i="37"/>
  <c r="C37" i="37"/>
  <c r="F38" i="37"/>
  <c r="H40" i="37"/>
  <c r="C41" i="37"/>
  <c r="F42" i="37"/>
  <c r="H34" i="37"/>
  <c r="H38" i="37"/>
  <c r="H42" i="37"/>
  <c r="H33" i="37"/>
  <c r="H41" i="37"/>
  <c r="F37" i="34"/>
  <c r="C40" i="34"/>
  <c r="A34" i="34"/>
  <c r="F40" i="34"/>
  <c r="A42" i="34"/>
  <c r="H35" i="34"/>
  <c r="H39" i="34"/>
  <c r="H34" i="34"/>
  <c r="C35" i="34"/>
  <c r="H38" i="34"/>
  <c r="C39" i="34"/>
  <c r="H42" i="34"/>
  <c r="H33" i="34"/>
  <c r="C34" i="34"/>
  <c r="F35" i="34"/>
  <c r="H37" i="34"/>
  <c r="C38" i="34"/>
  <c r="F39" i="34"/>
  <c r="H41" i="34"/>
  <c r="C42" i="34"/>
  <c r="D33" i="25" l="1"/>
  <c r="G14" i="23" l="1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13" i="23"/>
  <c r="D13" i="23"/>
  <c r="D32" i="21"/>
  <c r="D13" i="21"/>
  <c r="G43" i="23" l="1"/>
  <c r="E15" i="50"/>
  <c r="E16" i="54"/>
  <c r="E16" i="53"/>
  <c r="E16" i="52"/>
  <c r="E16" i="51"/>
  <c r="E16" i="50"/>
  <c r="E16" i="49"/>
  <c r="E15" i="49"/>
  <c r="E16" i="48"/>
  <c r="E15" i="48"/>
  <c r="E16" i="47"/>
  <c r="E15" i="47"/>
  <c r="E16" i="46"/>
  <c r="E15" i="46"/>
  <c r="E16" i="45"/>
  <c r="E15" i="45"/>
  <c r="E16" i="44"/>
  <c r="E15" i="44"/>
  <c r="B32" i="31" l="1"/>
  <c r="A32" i="31"/>
  <c r="B31" i="31"/>
  <c r="A31" i="31"/>
  <c r="B30" i="31"/>
  <c r="A30" i="31"/>
  <c r="B29" i="31"/>
  <c r="A29" i="31"/>
  <c r="B28" i="31"/>
  <c r="A28" i="31"/>
  <c r="B27" i="31"/>
  <c r="A27" i="31"/>
  <c r="B26" i="31"/>
  <c r="A26" i="31"/>
  <c r="B25" i="31"/>
  <c r="A25" i="31"/>
  <c r="B24" i="31"/>
  <c r="A24" i="31"/>
  <c r="B23" i="31"/>
  <c r="A23" i="31"/>
  <c r="B22" i="31"/>
  <c r="A22" i="31"/>
  <c r="B21" i="31"/>
  <c r="A21" i="31"/>
  <c r="B20" i="31"/>
  <c r="A20" i="31"/>
  <c r="B19" i="31"/>
  <c r="A19" i="31"/>
  <c r="B18" i="31"/>
  <c r="A18" i="31"/>
  <c r="B17" i="31"/>
  <c r="A17" i="31"/>
  <c r="B16" i="31"/>
  <c r="A16" i="31"/>
  <c r="B15" i="31"/>
  <c r="A15" i="31"/>
  <c r="B14" i="31"/>
  <c r="A14" i="31"/>
  <c r="B13" i="31"/>
  <c r="A13" i="31"/>
  <c r="B32" i="30"/>
  <c r="A32" i="30"/>
  <c r="B31" i="30"/>
  <c r="A31" i="30"/>
  <c r="B30" i="30"/>
  <c r="A30" i="30"/>
  <c r="B29" i="30"/>
  <c r="A29" i="30"/>
  <c r="B28" i="30"/>
  <c r="A28" i="30"/>
  <c r="B27" i="30"/>
  <c r="A27" i="30"/>
  <c r="B26" i="30"/>
  <c r="A26" i="30"/>
  <c r="B25" i="30"/>
  <c r="A25" i="30"/>
  <c r="B24" i="30"/>
  <c r="A24" i="30"/>
  <c r="B23" i="30"/>
  <c r="A23" i="30"/>
  <c r="B22" i="30"/>
  <c r="A22" i="30"/>
  <c r="B21" i="30"/>
  <c r="A21" i="30"/>
  <c r="B20" i="30"/>
  <c r="A20" i="30"/>
  <c r="B19" i="30"/>
  <c r="A19" i="30"/>
  <c r="B18" i="30"/>
  <c r="A18" i="30"/>
  <c r="B17" i="30"/>
  <c r="A17" i="30"/>
  <c r="B16" i="30"/>
  <c r="A16" i="30"/>
  <c r="B15" i="30"/>
  <c r="A15" i="30"/>
  <c r="B14" i="30"/>
  <c r="A14" i="30"/>
  <c r="B13" i="30"/>
  <c r="A13" i="30"/>
  <c r="B32" i="29"/>
  <c r="A32" i="29"/>
  <c r="B31" i="29"/>
  <c r="A31" i="29"/>
  <c r="B30" i="29"/>
  <c r="A30" i="29"/>
  <c r="B29" i="29"/>
  <c r="A29" i="29"/>
  <c r="B28" i="29"/>
  <c r="A28" i="29"/>
  <c r="B27" i="29"/>
  <c r="A27" i="29"/>
  <c r="B26" i="29"/>
  <c r="A26" i="29"/>
  <c r="B25" i="29"/>
  <c r="A25" i="29"/>
  <c r="B24" i="29"/>
  <c r="A24" i="29"/>
  <c r="B23" i="29"/>
  <c r="A23" i="29"/>
  <c r="B22" i="29"/>
  <c r="A22" i="29"/>
  <c r="B21" i="29"/>
  <c r="A21" i="29"/>
  <c r="B20" i="29"/>
  <c r="A20" i="29"/>
  <c r="B19" i="29"/>
  <c r="A19" i="29"/>
  <c r="B18" i="29"/>
  <c r="A18" i="29"/>
  <c r="B17" i="29"/>
  <c r="A17" i="29"/>
  <c r="B16" i="29"/>
  <c r="A16" i="29"/>
  <c r="B15" i="29"/>
  <c r="A15" i="29"/>
  <c r="B14" i="29"/>
  <c r="A14" i="29"/>
  <c r="B13" i="29"/>
  <c r="A13" i="29"/>
  <c r="B32" i="28"/>
  <c r="A32" i="28"/>
  <c r="B31" i="28"/>
  <c r="A31" i="28"/>
  <c r="B30" i="28"/>
  <c r="A30" i="28"/>
  <c r="B29" i="28"/>
  <c r="A29" i="28"/>
  <c r="B28" i="28"/>
  <c r="A28" i="28"/>
  <c r="B27" i="28"/>
  <c r="A27" i="28"/>
  <c r="B26" i="28"/>
  <c r="A26" i="28"/>
  <c r="B25" i="28"/>
  <c r="A25" i="28"/>
  <c r="B24" i="28"/>
  <c r="A24" i="28"/>
  <c r="B23" i="28"/>
  <c r="A23" i="28"/>
  <c r="B22" i="28"/>
  <c r="A22" i="28"/>
  <c r="B21" i="28"/>
  <c r="A21" i="28"/>
  <c r="B20" i="28"/>
  <c r="A20" i="28"/>
  <c r="B19" i="28"/>
  <c r="A19" i="28"/>
  <c r="B18" i="28"/>
  <c r="A18" i="28"/>
  <c r="B17" i="28"/>
  <c r="A17" i="28"/>
  <c r="B16" i="28"/>
  <c r="A16" i="28"/>
  <c r="B15" i="28"/>
  <c r="A15" i="28"/>
  <c r="B14" i="28"/>
  <c r="A14" i="28"/>
  <c r="B13" i="28"/>
  <c r="A13" i="28"/>
  <c r="B32" i="27"/>
  <c r="A32" i="27"/>
  <c r="B31" i="27"/>
  <c r="A31" i="27"/>
  <c r="B30" i="27"/>
  <c r="A30" i="27"/>
  <c r="B29" i="27"/>
  <c r="A29" i="27"/>
  <c r="B28" i="27"/>
  <c r="A28" i="27"/>
  <c r="B27" i="27"/>
  <c r="A27" i="27"/>
  <c r="B26" i="27"/>
  <c r="A26" i="27"/>
  <c r="B25" i="27"/>
  <c r="A25" i="27"/>
  <c r="B24" i="27"/>
  <c r="A24" i="27"/>
  <c r="B23" i="27"/>
  <c r="A23" i="27"/>
  <c r="B22" i="27"/>
  <c r="A22" i="27"/>
  <c r="B21" i="27"/>
  <c r="A21" i="27"/>
  <c r="B20" i="27"/>
  <c r="A20" i="27"/>
  <c r="B19" i="27"/>
  <c r="A19" i="27"/>
  <c r="B18" i="27"/>
  <c r="A18" i="27"/>
  <c r="B17" i="27"/>
  <c r="A17" i="27"/>
  <c r="B16" i="27"/>
  <c r="A16" i="27"/>
  <c r="B15" i="27"/>
  <c r="A15" i="27"/>
  <c r="B14" i="27"/>
  <c r="A14" i="27"/>
  <c r="B13" i="27"/>
  <c r="A13" i="27"/>
  <c r="B32" i="26"/>
  <c r="A32" i="26"/>
  <c r="B31" i="26"/>
  <c r="A31" i="26"/>
  <c r="B30" i="26"/>
  <c r="A30" i="26"/>
  <c r="B29" i="26"/>
  <c r="A29" i="26"/>
  <c r="B28" i="26"/>
  <c r="A28" i="26"/>
  <c r="B27" i="26"/>
  <c r="A27" i="26"/>
  <c r="B26" i="26"/>
  <c r="A26" i="26"/>
  <c r="B25" i="26"/>
  <c r="A25" i="26"/>
  <c r="B24" i="26"/>
  <c r="A24" i="26"/>
  <c r="B23" i="26"/>
  <c r="A23" i="26"/>
  <c r="B22" i="26"/>
  <c r="A22" i="26"/>
  <c r="B21" i="26"/>
  <c r="A21" i="26"/>
  <c r="B20" i="26"/>
  <c r="A20" i="26"/>
  <c r="B19" i="26"/>
  <c r="A19" i="26"/>
  <c r="B18" i="26"/>
  <c r="A18" i="26"/>
  <c r="B17" i="26"/>
  <c r="A17" i="26"/>
  <c r="B16" i="26"/>
  <c r="A16" i="26"/>
  <c r="B15" i="26"/>
  <c r="A15" i="26"/>
  <c r="B14" i="26"/>
  <c r="A14" i="26"/>
  <c r="B13" i="26"/>
  <c r="A13" i="26"/>
  <c r="B32" i="25"/>
  <c r="A32" i="25"/>
  <c r="B31" i="25"/>
  <c r="A31" i="25"/>
  <c r="B30" i="25"/>
  <c r="A30" i="25"/>
  <c r="B29" i="25"/>
  <c r="A29" i="25"/>
  <c r="B28" i="25"/>
  <c r="A28" i="25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B13" i="25"/>
  <c r="A13" i="25"/>
  <c r="B32" i="24"/>
  <c r="A32" i="24"/>
  <c r="B31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B17" i="24"/>
  <c r="A17" i="24"/>
  <c r="B16" i="24"/>
  <c r="A16" i="24"/>
  <c r="B15" i="24"/>
  <c r="A15" i="24"/>
  <c r="B14" i="24"/>
  <c r="A14" i="24"/>
  <c r="B13" i="24"/>
  <c r="A13" i="24"/>
  <c r="B32" i="23"/>
  <c r="A32" i="23"/>
  <c r="B31" i="23"/>
  <c r="A31" i="23"/>
  <c r="B30" i="23"/>
  <c r="A30" i="23"/>
  <c r="B29" i="23"/>
  <c r="A29" i="23"/>
  <c r="B28" i="23"/>
  <c r="A28" i="23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32" i="21"/>
  <c r="A32" i="21"/>
  <c r="B31" i="21"/>
  <c r="A31" i="21"/>
  <c r="B30" i="21"/>
  <c r="A30" i="21"/>
  <c r="B29" i="21"/>
  <c r="A29" i="21"/>
  <c r="B28" i="21"/>
  <c r="A28" i="21"/>
  <c r="B27" i="21"/>
  <c r="A27" i="21"/>
  <c r="B26" i="21"/>
  <c r="A26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B15" i="21"/>
  <c r="A15" i="21"/>
  <c r="B14" i="21"/>
  <c r="A14" i="21"/>
  <c r="B13" i="21"/>
  <c r="A13" i="21"/>
  <c r="A13" i="32"/>
  <c r="B13" i="32"/>
  <c r="A14" i="32"/>
  <c r="B14" i="32"/>
  <c r="A15" i="32"/>
  <c r="B15" i="32"/>
  <c r="B32" i="32"/>
  <c r="A32" i="32"/>
  <c r="B31" i="32"/>
  <c r="A31" i="32"/>
  <c r="B30" i="32"/>
  <c r="A30" i="32"/>
  <c r="B29" i="32"/>
  <c r="A29" i="32"/>
  <c r="B28" i="32"/>
  <c r="A28" i="32"/>
  <c r="B27" i="32"/>
  <c r="A27" i="32"/>
  <c r="B26" i="32"/>
  <c r="A26" i="32"/>
  <c r="B25" i="32"/>
  <c r="A25" i="32"/>
  <c r="B24" i="32"/>
  <c r="A24" i="32"/>
  <c r="B23" i="32"/>
  <c r="A23" i="32"/>
  <c r="B22" i="32"/>
  <c r="A22" i="32"/>
  <c r="B21" i="32"/>
  <c r="A21" i="32"/>
  <c r="B20" i="32"/>
  <c r="A20" i="32"/>
  <c r="B19" i="32"/>
  <c r="A19" i="32"/>
  <c r="B18" i="32"/>
  <c r="A18" i="32"/>
  <c r="B17" i="32"/>
  <c r="A17" i="32"/>
  <c r="B16" i="32"/>
  <c r="A16" i="32"/>
  <c r="G32" i="31"/>
  <c r="D32" i="31"/>
  <c r="C32" i="31"/>
  <c r="G32" i="30"/>
  <c r="D32" i="30"/>
  <c r="C32" i="30"/>
  <c r="G32" i="29"/>
  <c r="D32" i="29"/>
  <c r="C32" i="29"/>
  <c r="G32" i="28"/>
  <c r="D32" i="28"/>
  <c r="C32" i="28"/>
  <c r="G32" i="27"/>
  <c r="D32" i="27"/>
  <c r="C32" i="27"/>
  <c r="G32" i="26"/>
  <c r="D32" i="26"/>
  <c r="C32" i="26"/>
  <c r="G32" i="25"/>
  <c r="D32" i="25"/>
  <c r="C32" i="25"/>
  <c r="G32" i="24"/>
  <c r="D32" i="24"/>
  <c r="C32" i="24"/>
  <c r="D32" i="23"/>
  <c r="C32" i="23"/>
  <c r="G32" i="21"/>
  <c r="C32" i="21"/>
  <c r="G32" i="32"/>
  <c r="D32" i="32"/>
  <c r="C32" i="32"/>
  <c r="G32" i="1"/>
  <c r="D32" i="1"/>
  <c r="C32" i="1"/>
  <c r="B32" i="1"/>
  <c r="A3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13" i="1"/>
  <c r="N15" i="4" l="1"/>
  <c r="A3" i="54" l="1"/>
  <c r="A3" i="53"/>
  <c r="A3" i="52"/>
  <c r="A3" i="51"/>
  <c r="A3" i="50"/>
  <c r="A3" i="49"/>
  <c r="A3" i="48"/>
  <c r="A3" i="47"/>
  <c r="A3" i="46"/>
  <c r="A3" i="45"/>
  <c r="A3" i="44"/>
  <c r="N16" i="54"/>
  <c r="A7" i="54"/>
  <c r="A6" i="54"/>
  <c r="N16" i="53"/>
  <c r="A7" i="53"/>
  <c r="A6" i="53"/>
  <c r="N16" i="52"/>
  <c r="A7" i="52"/>
  <c r="A6" i="52"/>
  <c r="N16" i="51"/>
  <c r="A7" i="51"/>
  <c r="A6" i="51"/>
  <c r="N16" i="50"/>
  <c r="N15" i="50"/>
  <c r="E15" i="51" s="1"/>
  <c r="N15" i="51" s="1"/>
  <c r="E15" i="52" s="1"/>
  <c r="N15" i="52" s="1"/>
  <c r="E15" i="53" s="1"/>
  <c r="N15" i="53" s="1"/>
  <c r="E15" i="54" s="1"/>
  <c r="N15" i="54" s="1"/>
  <c r="A7" i="50"/>
  <c r="A6" i="50"/>
  <c r="N16" i="49"/>
  <c r="N15" i="49"/>
  <c r="A7" i="49"/>
  <c r="A6" i="49"/>
  <c r="N16" i="48"/>
  <c r="N15" i="48"/>
  <c r="A7" i="48"/>
  <c r="A6" i="48"/>
  <c r="N16" i="47"/>
  <c r="N15" i="47"/>
  <c r="A7" i="47"/>
  <c r="A6" i="47"/>
  <c r="N16" i="46"/>
  <c r="N15" i="46"/>
  <c r="A7" i="46"/>
  <c r="A6" i="46"/>
  <c r="N16" i="45"/>
  <c r="N15" i="45"/>
  <c r="A7" i="45"/>
  <c r="A6" i="45"/>
  <c r="N16" i="44"/>
  <c r="N15" i="44"/>
  <c r="A7" i="44"/>
  <c r="A6" i="44"/>
  <c r="N16" i="4"/>
  <c r="A3" i="43"/>
  <c r="A3" i="42"/>
  <c r="A3" i="41"/>
  <c r="A3" i="40"/>
  <c r="A3" i="39"/>
  <c r="A3" i="38"/>
  <c r="A3" i="37"/>
  <c r="A3" i="36"/>
  <c r="A3" i="35"/>
  <c r="A3" i="34"/>
  <c r="A3" i="33"/>
  <c r="B32" i="43"/>
  <c r="H32" i="43" s="1"/>
  <c r="B31" i="43"/>
  <c r="H31" i="43" s="1"/>
  <c r="B30" i="43"/>
  <c r="A30" i="43" s="1"/>
  <c r="B29" i="43"/>
  <c r="F29" i="43" s="1"/>
  <c r="B28" i="43"/>
  <c r="H28" i="43" s="1"/>
  <c r="B27" i="43"/>
  <c r="H27" i="43" s="1"/>
  <c r="B26" i="43"/>
  <c r="A26" i="43" s="1"/>
  <c r="B25" i="43"/>
  <c r="F25" i="43" s="1"/>
  <c r="B24" i="43"/>
  <c r="H24" i="43" s="1"/>
  <c r="B23" i="43"/>
  <c r="H23" i="43" s="1"/>
  <c r="B22" i="43"/>
  <c r="A22" i="43" s="1"/>
  <c r="B21" i="43"/>
  <c r="F21" i="43" s="1"/>
  <c r="B20" i="43"/>
  <c r="H20" i="43" s="1"/>
  <c r="C19" i="43"/>
  <c r="B19" i="43"/>
  <c r="H19" i="43" s="1"/>
  <c r="B18" i="43"/>
  <c r="A18" i="43" s="1"/>
  <c r="B17" i="43"/>
  <c r="F17" i="43" s="1"/>
  <c r="A17" i="43"/>
  <c r="B16" i="43"/>
  <c r="H16" i="43" s="1"/>
  <c r="B15" i="43"/>
  <c r="H15" i="43" s="1"/>
  <c r="B14" i="43"/>
  <c r="A14" i="43" s="1"/>
  <c r="B13" i="43"/>
  <c r="F13" i="43" s="1"/>
  <c r="B32" i="42"/>
  <c r="C32" i="42" s="1"/>
  <c r="B31" i="42"/>
  <c r="H31" i="42" s="1"/>
  <c r="B30" i="42"/>
  <c r="A30" i="42" s="1"/>
  <c r="B29" i="42"/>
  <c r="F29" i="42" s="1"/>
  <c r="B28" i="42"/>
  <c r="C28" i="42" s="1"/>
  <c r="B27" i="42"/>
  <c r="H27" i="42" s="1"/>
  <c r="B26" i="42"/>
  <c r="A26" i="42" s="1"/>
  <c r="B25" i="42"/>
  <c r="F25" i="42" s="1"/>
  <c r="A25" i="42"/>
  <c r="B24" i="42"/>
  <c r="C24" i="42" s="1"/>
  <c r="B23" i="42"/>
  <c r="H23" i="42" s="1"/>
  <c r="B22" i="42"/>
  <c r="A22" i="42" s="1"/>
  <c r="B21" i="42"/>
  <c r="F21" i="42" s="1"/>
  <c r="B20" i="42"/>
  <c r="C20" i="42" s="1"/>
  <c r="B19" i="42"/>
  <c r="H19" i="42" s="1"/>
  <c r="B18" i="42"/>
  <c r="A18" i="42" s="1"/>
  <c r="B17" i="42"/>
  <c r="F17" i="42" s="1"/>
  <c r="A17" i="42"/>
  <c r="B16" i="42"/>
  <c r="C16" i="42" s="1"/>
  <c r="B15" i="42"/>
  <c r="H15" i="42" s="1"/>
  <c r="B14" i="42"/>
  <c r="A14" i="42" s="1"/>
  <c r="B13" i="42"/>
  <c r="F13" i="42" s="1"/>
  <c r="B32" i="41"/>
  <c r="C32" i="41" s="1"/>
  <c r="B31" i="41"/>
  <c r="H31" i="41" s="1"/>
  <c r="A31" i="41"/>
  <c r="B30" i="41"/>
  <c r="A30" i="41" s="1"/>
  <c r="B29" i="41"/>
  <c r="H29" i="41" s="1"/>
  <c r="B28" i="41"/>
  <c r="C28" i="41" s="1"/>
  <c r="B27" i="41"/>
  <c r="H27" i="41" s="1"/>
  <c r="B26" i="41"/>
  <c r="A26" i="41" s="1"/>
  <c r="F25" i="41"/>
  <c r="B25" i="41"/>
  <c r="H25" i="41" s="1"/>
  <c r="B24" i="41"/>
  <c r="C24" i="41" s="1"/>
  <c r="B23" i="41"/>
  <c r="H23" i="41" s="1"/>
  <c r="A23" i="41"/>
  <c r="B22" i="41"/>
  <c r="A22" i="41" s="1"/>
  <c r="B21" i="41"/>
  <c r="H21" i="41" s="1"/>
  <c r="B20" i="41"/>
  <c r="C20" i="41" s="1"/>
  <c r="B19" i="41"/>
  <c r="H19" i="41" s="1"/>
  <c r="B18" i="41"/>
  <c r="A18" i="41" s="1"/>
  <c r="B17" i="41"/>
  <c r="H17" i="41" s="1"/>
  <c r="B16" i="41"/>
  <c r="C16" i="41" s="1"/>
  <c r="B15" i="41"/>
  <c r="H15" i="41" s="1"/>
  <c r="A15" i="41"/>
  <c r="B14" i="41"/>
  <c r="A14" i="41" s="1"/>
  <c r="B13" i="41"/>
  <c r="H13" i="41" s="1"/>
  <c r="B32" i="40"/>
  <c r="C32" i="40" s="1"/>
  <c r="B31" i="40"/>
  <c r="H31" i="40" s="1"/>
  <c r="B30" i="40"/>
  <c r="A30" i="40" s="1"/>
  <c r="B29" i="40"/>
  <c r="F29" i="40" s="1"/>
  <c r="B28" i="40"/>
  <c r="C28" i="40" s="1"/>
  <c r="B27" i="40"/>
  <c r="H27" i="40" s="1"/>
  <c r="B26" i="40"/>
  <c r="A26" i="40" s="1"/>
  <c r="B25" i="40"/>
  <c r="F25" i="40" s="1"/>
  <c r="B24" i="40"/>
  <c r="C24" i="40" s="1"/>
  <c r="B23" i="40"/>
  <c r="H23" i="40" s="1"/>
  <c r="B22" i="40"/>
  <c r="A22" i="40" s="1"/>
  <c r="B21" i="40"/>
  <c r="F21" i="40" s="1"/>
  <c r="B20" i="40"/>
  <c r="C20" i="40" s="1"/>
  <c r="B19" i="40"/>
  <c r="H19" i="40" s="1"/>
  <c r="B18" i="40"/>
  <c r="A18" i="40" s="1"/>
  <c r="B17" i="40"/>
  <c r="F17" i="40" s="1"/>
  <c r="B16" i="40"/>
  <c r="C16" i="40" s="1"/>
  <c r="B15" i="40"/>
  <c r="H15" i="40" s="1"/>
  <c r="B14" i="40"/>
  <c r="A14" i="40" s="1"/>
  <c r="B13" i="40"/>
  <c r="F13" i="40" s="1"/>
  <c r="B32" i="39"/>
  <c r="C32" i="39" s="1"/>
  <c r="F31" i="39"/>
  <c r="B31" i="39"/>
  <c r="H31" i="39" s="1"/>
  <c r="B30" i="39"/>
  <c r="A30" i="39" s="1"/>
  <c r="B29" i="39"/>
  <c r="F29" i="39" s="1"/>
  <c r="B28" i="39"/>
  <c r="C28" i="39" s="1"/>
  <c r="C27" i="39"/>
  <c r="B27" i="39"/>
  <c r="H27" i="39" s="1"/>
  <c r="A27" i="39"/>
  <c r="B26" i="39"/>
  <c r="A26" i="39" s="1"/>
  <c r="B25" i="39"/>
  <c r="F25" i="39" s="1"/>
  <c r="B24" i="39"/>
  <c r="C24" i="39" s="1"/>
  <c r="C23" i="39"/>
  <c r="B23" i="39"/>
  <c r="H23" i="39" s="1"/>
  <c r="A23" i="39"/>
  <c r="B22" i="39"/>
  <c r="A22" i="39" s="1"/>
  <c r="B21" i="39"/>
  <c r="F21" i="39" s="1"/>
  <c r="B20" i="39"/>
  <c r="C20" i="39" s="1"/>
  <c r="B19" i="39"/>
  <c r="H19" i="39" s="1"/>
  <c r="B18" i="39"/>
  <c r="A18" i="39" s="1"/>
  <c r="B17" i="39"/>
  <c r="F17" i="39" s="1"/>
  <c r="B16" i="39"/>
  <c r="C16" i="39" s="1"/>
  <c r="B15" i="39"/>
  <c r="H15" i="39" s="1"/>
  <c r="B14" i="39"/>
  <c r="A14" i="39" s="1"/>
  <c r="C13" i="39"/>
  <c r="B13" i="39"/>
  <c r="H13" i="39" s="1"/>
  <c r="A13" i="39"/>
  <c r="B32" i="38"/>
  <c r="H32" i="38" s="1"/>
  <c r="A32" i="38"/>
  <c r="F31" i="38"/>
  <c r="C31" i="38"/>
  <c r="B31" i="38"/>
  <c r="H31" i="38" s="1"/>
  <c r="B30" i="38"/>
  <c r="A30" i="38" s="1"/>
  <c r="B29" i="38"/>
  <c r="F29" i="38" s="1"/>
  <c r="A29" i="38"/>
  <c r="C28" i="38"/>
  <c r="B28" i="38"/>
  <c r="H28" i="38" s="1"/>
  <c r="B27" i="38"/>
  <c r="H27" i="38" s="1"/>
  <c r="B26" i="38"/>
  <c r="A26" i="38" s="1"/>
  <c r="B25" i="38"/>
  <c r="F25" i="38" s="1"/>
  <c r="B24" i="38"/>
  <c r="H24" i="38" s="1"/>
  <c r="A24" i="38"/>
  <c r="C23" i="38"/>
  <c r="B23" i="38"/>
  <c r="H23" i="38" s="1"/>
  <c r="B22" i="38"/>
  <c r="A22" i="38" s="1"/>
  <c r="B21" i="38"/>
  <c r="F21" i="38" s="1"/>
  <c r="A21" i="38"/>
  <c r="F20" i="38"/>
  <c r="C20" i="38"/>
  <c r="B20" i="38"/>
  <c r="H20" i="38" s="1"/>
  <c r="B19" i="38"/>
  <c r="H19" i="38" s="1"/>
  <c r="B18" i="38"/>
  <c r="A18" i="38" s="1"/>
  <c r="B17" i="38"/>
  <c r="F17" i="38" s="1"/>
  <c r="B16" i="38"/>
  <c r="H16" i="38" s="1"/>
  <c r="A16" i="38"/>
  <c r="F15" i="38"/>
  <c r="C15" i="38"/>
  <c r="B15" i="38"/>
  <c r="H15" i="38" s="1"/>
  <c r="B14" i="38"/>
  <c r="A14" i="38" s="1"/>
  <c r="B13" i="38"/>
  <c r="F13" i="38" s="1"/>
  <c r="A13" i="38"/>
  <c r="B32" i="37"/>
  <c r="C32" i="37" s="1"/>
  <c r="B31" i="37"/>
  <c r="H31" i="37" s="1"/>
  <c r="B30" i="37"/>
  <c r="A30" i="37" s="1"/>
  <c r="B29" i="37"/>
  <c r="H29" i="37" s="1"/>
  <c r="B28" i="37"/>
  <c r="C28" i="37" s="1"/>
  <c r="B27" i="37"/>
  <c r="H27" i="37" s="1"/>
  <c r="B26" i="37"/>
  <c r="A26" i="37" s="1"/>
  <c r="B25" i="37"/>
  <c r="H25" i="37" s="1"/>
  <c r="B24" i="37"/>
  <c r="C24" i="37" s="1"/>
  <c r="B23" i="37"/>
  <c r="H23" i="37" s="1"/>
  <c r="B22" i="37"/>
  <c r="A22" i="37" s="1"/>
  <c r="B21" i="37"/>
  <c r="H21" i="37" s="1"/>
  <c r="A21" i="37"/>
  <c r="B20" i="37"/>
  <c r="C20" i="37" s="1"/>
  <c r="B19" i="37"/>
  <c r="H19" i="37" s="1"/>
  <c r="B18" i="37"/>
  <c r="A18" i="37" s="1"/>
  <c r="B17" i="37"/>
  <c r="H17" i="37" s="1"/>
  <c r="B16" i="37"/>
  <c r="C16" i="37" s="1"/>
  <c r="B15" i="37"/>
  <c r="H15" i="37" s="1"/>
  <c r="B14" i="37"/>
  <c r="A14" i="37" s="1"/>
  <c r="B13" i="37"/>
  <c r="H13" i="37" s="1"/>
  <c r="B32" i="36"/>
  <c r="C32" i="36" s="1"/>
  <c r="B31" i="36"/>
  <c r="H31" i="36" s="1"/>
  <c r="B30" i="36"/>
  <c r="A30" i="36" s="1"/>
  <c r="B29" i="36"/>
  <c r="H29" i="36" s="1"/>
  <c r="B28" i="36"/>
  <c r="C28" i="36" s="1"/>
  <c r="B27" i="36"/>
  <c r="H27" i="36" s="1"/>
  <c r="A27" i="36"/>
  <c r="B26" i="36"/>
  <c r="A26" i="36" s="1"/>
  <c r="B25" i="36"/>
  <c r="H25" i="36" s="1"/>
  <c r="B24" i="36"/>
  <c r="C24" i="36" s="1"/>
  <c r="B23" i="36"/>
  <c r="H23" i="36" s="1"/>
  <c r="B22" i="36"/>
  <c r="A22" i="36" s="1"/>
  <c r="F21" i="36"/>
  <c r="B21" i="36"/>
  <c r="H21" i="36" s="1"/>
  <c r="B20" i="36"/>
  <c r="C20" i="36" s="1"/>
  <c r="B19" i="36"/>
  <c r="H19" i="36" s="1"/>
  <c r="A19" i="36"/>
  <c r="B18" i="36"/>
  <c r="A18" i="36" s="1"/>
  <c r="B17" i="36"/>
  <c r="H17" i="36" s="1"/>
  <c r="B16" i="36"/>
  <c r="C16" i="36" s="1"/>
  <c r="B15" i="36"/>
  <c r="H15" i="36" s="1"/>
  <c r="B14" i="36"/>
  <c r="A14" i="36" s="1"/>
  <c r="B13" i="36"/>
  <c r="H13" i="36" s="1"/>
  <c r="B32" i="35"/>
  <c r="C32" i="35" s="1"/>
  <c r="B31" i="35"/>
  <c r="H31" i="35" s="1"/>
  <c r="B30" i="35"/>
  <c r="A30" i="35" s="1"/>
  <c r="B29" i="35"/>
  <c r="F29" i="35" s="1"/>
  <c r="B28" i="35"/>
  <c r="C28" i="35" s="1"/>
  <c r="B27" i="35"/>
  <c r="H27" i="35" s="1"/>
  <c r="B26" i="35"/>
  <c r="A26" i="35" s="1"/>
  <c r="B25" i="35"/>
  <c r="F25" i="35" s="1"/>
  <c r="B24" i="35"/>
  <c r="C24" i="35" s="1"/>
  <c r="B23" i="35"/>
  <c r="H23" i="35" s="1"/>
  <c r="B22" i="35"/>
  <c r="A22" i="35" s="1"/>
  <c r="B21" i="35"/>
  <c r="F21" i="35" s="1"/>
  <c r="B20" i="35"/>
  <c r="C20" i="35" s="1"/>
  <c r="B19" i="35"/>
  <c r="H19" i="35" s="1"/>
  <c r="A19" i="35"/>
  <c r="B18" i="35"/>
  <c r="A18" i="35" s="1"/>
  <c r="B17" i="35"/>
  <c r="F17" i="35" s="1"/>
  <c r="B16" i="35"/>
  <c r="C16" i="35" s="1"/>
  <c r="B15" i="35"/>
  <c r="H15" i="35" s="1"/>
  <c r="B14" i="35"/>
  <c r="A14" i="35" s="1"/>
  <c r="B13" i="35"/>
  <c r="F13" i="35" s="1"/>
  <c r="B32" i="34"/>
  <c r="C32" i="34" s="1"/>
  <c r="B31" i="34"/>
  <c r="H31" i="34" s="1"/>
  <c r="B30" i="34"/>
  <c r="B29" i="34"/>
  <c r="B28" i="34"/>
  <c r="B27" i="34"/>
  <c r="H27" i="34" s="1"/>
  <c r="B26" i="34"/>
  <c r="B25" i="34"/>
  <c r="B24" i="34"/>
  <c r="C24" i="34" s="1"/>
  <c r="B23" i="34"/>
  <c r="H23" i="34" s="1"/>
  <c r="B22" i="34"/>
  <c r="A22" i="34" s="1"/>
  <c r="B21" i="34"/>
  <c r="F21" i="34" s="1"/>
  <c r="B20" i="34"/>
  <c r="C20" i="34" s="1"/>
  <c r="B19" i="34"/>
  <c r="H19" i="34" s="1"/>
  <c r="B18" i="34"/>
  <c r="A18" i="34" s="1"/>
  <c r="B17" i="34"/>
  <c r="F17" i="34" s="1"/>
  <c r="B16" i="34"/>
  <c r="C16" i="34" s="1"/>
  <c r="B15" i="34"/>
  <c r="H15" i="34" s="1"/>
  <c r="B14" i="34"/>
  <c r="A14" i="34" s="1"/>
  <c r="B13" i="34"/>
  <c r="F32" i="33"/>
  <c r="B32" i="33"/>
  <c r="H32" i="33" s="1"/>
  <c r="A32" i="33"/>
  <c r="B31" i="33"/>
  <c r="H31" i="33" s="1"/>
  <c r="B30" i="33"/>
  <c r="A30" i="33" s="1"/>
  <c r="B29" i="33"/>
  <c r="F29" i="33" s="1"/>
  <c r="B28" i="33"/>
  <c r="H28" i="33" s="1"/>
  <c r="B27" i="33"/>
  <c r="H27" i="33" s="1"/>
  <c r="B26" i="33"/>
  <c r="A26" i="33" s="1"/>
  <c r="B25" i="33"/>
  <c r="F25" i="33" s="1"/>
  <c r="B24" i="33"/>
  <c r="H24" i="33" s="1"/>
  <c r="B23" i="33"/>
  <c r="H23" i="33" s="1"/>
  <c r="B22" i="33"/>
  <c r="A22" i="33" s="1"/>
  <c r="B21" i="33"/>
  <c r="F21" i="33" s="1"/>
  <c r="B20" i="33"/>
  <c r="H20" i="33" s="1"/>
  <c r="B19" i="33"/>
  <c r="H19" i="33" s="1"/>
  <c r="B18" i="33"/>
  <c r="A18" i="33" s="1"/>
  <c r="B17" i="33"/>
  <c r="F17" i="33" s="1"/>
  <c r="B16" i="33"/>
  <c r="H16" i="33" s="1"/>
  <c r="B15" i="33"/>
  <c r="H15" i="33" s="1"/>
  <c r="B14" i="33"/>
  <c r="A14" i="33" s="1"/>
  <c r="B13" i="33"/>
  <c r="F13" i="33" s="1"/>
  <c r="A50" i="43"/>
  <c r="A49" i="43"/>
  <c r="A9" i="43"/>
  <c r="A39" i="42"/>
  <c r="A38" i="42"/>
  <c r="A9" i="42"/>
  <c r="A39" i="41"/>
  <c r="A38" i="41"/>
  <c r="A9" i="41"/>
  <c r="A50" i="40"/>
  <c r="A49" i="40"/>
  <c r="A9" i="40"/>
  <c r="A39" i="39"/>
  <c r="A38" i="39"/>
  <c r="A9" i="39"/>
  <c r="A39" i="38"/>
  <c r="A38" i="38"/>
  <c r="A9" i="38"/>
  <c r="A50" i="37"/>
  <c r="A49" i="37"/>
  <c r="A9" i="37"/>
  <c r="A39" i="36"/>
  <c r="A38" i="36"/>
  <c r="A9" i="36"/>
  <c r="A39" i="35"/>
  <c r="A38" i="35"/>
  <c r="A9" i="35"/>
  <c r="A50" i="34"/>
  <c r="A49" i="34"/>
  <c r="A9" i="34"/>
  <c r="A39" i="33"/>
  <c r="A38" i="33"/>
  <c r="A9" i="33"/>
  <c r="F32" i="36" l="1"/>
  <c r="F13" i="36"/>
  <c r="C28" i="34"/>
  <c r="H28" i="34"/>
  <c r="F13" i="34"/>
  <c r="H13" i="34"/>
  <c r="F25" i="34"/>
  <c r="H25" i="34"/>
  <c r="F29" i="34"/>
  <c r="H29" i="34"/>
  <c r="A26" i="34"/>
  <c r="H26" i="34"/>
  <c r="A30" i="34"/>
  <c r="H30" i="34"/>
  <c r="A21" i="33"/>
  <c r="A24" i="33"/>
  <c r="A13" i="33"/>
  <c r="A16" i="33"/>
  <c r="A29" i="33"/>
  <c r="F27" i="42"/>
  <c r="A15" i="42"/>
  <c r="C19" i="42"/>
  <c r="C21" i="42"/>
  <c r="A27" i="42"/>
  <c r="F30" i="42"/>
  <c r="F19" i="42"/>
  <c r="A19" i="42"/>
  <c r="F22" i="42"/>
  <c r="C27" i="42"/>
  <c r="C29" i="42"/>
  <c r="C17" i="41"/>
  <c r="C19" i="41"/>
  <c r="A25" i="41"/>
  <c r="F28" i="41"/>
  <c r="F17" i="41"/>
  <c r="A17" i="41"/>
  <c r="F20" i="41"/>
  <c r="C25" i="41"/>
  <c r="C27" i="41"/>
  <c r="F13" i="39"/>
  <c r="C15" i="39"/>
  <c r="C17" i="39"/>
  <c r="F27" i="39"/>
  <c r="A31" i="39"/>
  <c r="A15" i="39"/>
  <c r="A17" i="39"/>
  <c r="F18" i="39"/>
  <c r="C31" i="39"/>
  <c r="F23" i="38"/>
  <c r="F28" i="38"/>
  <c r="F14" i="35"/>
  <c r="A21" i="35"/>
  <c r="F23" i="35"/>
  <c r="A27" i="35"/>
  <c r="F23" i="43"/>
  <c r="F28" i="43"/>
  <c r="A25" i="43"/>
  <c r="C27" i="43"/>
  <c r="A31" i="40"/>
  <c r="F16" i="37"/>
  <c r="F29" i="37"/>
  <c r="F24" i="37"/>
  <c r="A29" i="37"/>
  <c r="F19" i="34"/>
  <c r="A27" i="34"/>
  <c r="A13" i="43"/>
  <c r="C15" i="43"/>
  <c r="C16" i="43"/>
  <c r="C20" i="43"/>
  <c r="A24" i="43"/>
  <c r="A28" i="43"/>
  <c r="A29" i="43"/>
  <c r="C31" i="43"/>
  <c r="C32" i="43"/>
  <c r="F15" i="43"/>
  <c r="F20" i="43"/>
  <c r="F31" i="43"/>
  <c r="A16" i="43"/>
  <c r="A20" i="43"/>
  <c r="A21" i="43"/>
  <c r="C23" i="43"/>
  <c r="C24" i="43"/>
  <c r="C28" i="43"/>
  <c r="A32" i="43"/>
  <c r="A15" i="40"/>
  <c r="F19" i="40"/>
  <c r="A23" i="40"/>
  <c r="F27" i="40"/>
  <c r="C17" i="40"/>
  <c r="C19" i="40"/>
  <c r="A25" i="40"/>
  <c r="F26" i="40"/>
  <c r="A17" i="40"/>
  <c r="F18" i="40"/>
  <c r="C25" i="40"/>
  <c r="C27" i="40"/>
  <c r="C15" i="37"/>
  <c r="C23" i="37"/>
  <c r="C21" i="37"/>
  <c r="C29" i="37"/>
  <c r="C31" i="37"/>
  <c r="C13" i="37"/>
  <c r="A19" i="37"/>
  <c r="A13" i="37"/>
  <c r="F21" i="37"/>
  <c r="A27" i="37"/>
  <c r="C27" i="34"/>
  <c r="A17" i="34"/>
  <c r="A23" i="34"/>
  <c r="F13" i="37"/>
  <c r="F29" i="36"/>
  <c r="A13" i="36"/>
  <c r="F16" i="36"/>
  <c r="C21" i="36"/>
  <c r="C23" i="36"/>
  <c r="A29" i="36"/>
  <c r="C13" i="36"/>
  <c r="C15" i="36"/>
  <c r="A21" i="36"/>
  <c r="F24" i="36"/>
  <c r="C29" i="36"/>
  <c r="C31" i="36"/>
  <c r="C13" i="35"/>
  <c r="C15" i="35"/>
  <c r="C31" i="35"/>
  <c r="F15" i="35"/>
  <c r="F31" i="35"/>
  <c r="F22" i="35"/>
  <c r="C29" i="35"/>
  <c r="A13" i="35"/>
  <c r="C21" i="35"/>
  <c r="C23" i="35"/>
  <c r="A29" i="35"/>
  <c r="F30" i="35"/>
  <c r="A19" i="34"/>
  <c r="F27" i="34"/>
  <c r="A31" i="34"/>
  <c r="A15" i="34"/>
  <c r="C19" i="34"/>
  <c r="A25" i="34"/>
  <c r="F16" i="33"/>
  <c r="F19" i="33"/>
  <c r="F24" i="33"/>
  <c r="F27" i="33"/>
  <c r="F16" i="43"/>
  <c r="F19" i="43"/>
  <c r="F24" i="43"/>
  <c r="F27" i="43"/>
  <c r="F32" i="43"/>
  <c r="C13" i="42"/>
  <c r="F14" i="42"/>
  <c r="C23" i="42"/>
  <c r="C31" i="42"/>
  <c r="C15" i="42"/>
  <c r="C17" i="42"/>
  <c r="F18" i="42"/>
  <c r="A21" i="42"/>
  <c r="F23" i="42"/>
  <c r="C25" i="42"/>
  <c r="F26" i="42"/>
  <c r="A29" i="42"/>
  <c r="F31" i="42"/>
  <c r="A13" i="42"/>
  <c r="A23" i="42"/>
  <c r="A31" i="42"/>
  <c r="C13" i="41"/>
  <c r="C21" i="41"/>
  <c r="C29" i="41"/>
  <c r="F13" i="41"/>
  <c r="C15" i="41"/>
  <c r="F16" i="41"/>
  <c r="A19" i="41"/>
  <c r="F21" i="41"/>
  <c r="C23" i="41"/>
  <c r="F24" i="41"/>
  <c r="A27" i="41"/>
  <c r="F29" i="41"/>
  <c r="C31" i="41"/>
  <c r="F32" i="41"/>
  <c r="A13" i="41"/>
  <c r="A21" i="41"/>
  <c r="A29" i="41"/>
  <c r="C13" i="40"/>
  <c r="F14" i="40"/>
  <c r="C21" i="40"/>
  <c r="F22" i="40"/>
  <c r="C29" i="40"/>
  <c r="F30" i="40"/>
  <c r="C15" i="40"/>
  <c r="A19" i="40"/>
  <c r="C23" i="40"/>
  <c r="A27" i="40"/>
  <c r="C31" i="40"/>
  <c r="A13" i="40"/>
  <c r="F15" i="40"/>
  <c r="A21" i="40"/>
  <c r="F23" i="40"/>
  <c r="A29" i="40"/>
  <c r="F31" i="40"/>
  <c r="C19" i="39"/>
  <c r="C21" i="39"/>
  <c r="F22" i="39"/>
  <c r="A25" i="39"/>
  <c r="C29" i="39"/>
  <c r="F30" i="39"/>
  <c r="F14" i="39"/>
  <c r="A19" i="39"/>
  <c r="A21" i="39"/>
  <c r="F23" i="39"/>
  <c r="C25" i="39"/>
  <c r="F26" i="39"/>
  <c r="A29" i="39"/>
  <c r="C16" i="38"/>
  <c r="A17" i="38"/>
  <c r="C19" i="38"/>
  <c r="A20" i="38"/>
  <c r="C24" i="38"/>
  <c r="A25" i="38"/>
  <c r="C27" i="38"/>
  <c r="A28" i="38"/>
  <c r="C32" i="38"/>
  <c r="F16" i="38"/>
  <c r="F19" i="38"/>
  <c r="F24" i="38"/>
  <c r="F27" i="38"/>
  <c r="F32" i="38"/>
  <c r="C17" i="37"/>
  <c r="C25" i="37"/>
  <c r="A15" i="37"/>
  <c r="F17" i="37"/>
  <c r="C19" i="37"/>
  <c r="F20" i="37"/>
  <c r="A23" i="37"/>
  <c r="F25" i="37"/>
  <c r="C27" i="37"/>
  <c r="F28" i="37"/>
  <c r="A31" i="37"/>
  <c r="A17" i="37"/>
  <c r="A25" i="37"/>
  <c r="C17" i="36"/>
  <c r="C25" i="36"/>
  <c r="A15" i="36"/>
  <c r="F17" i="36"/>
  <c r="C19" i="36"/>
  <c r="F20" i="36"/>
  <c r="A23" i="36"/>
  <c r="F25" i="36"/>
  <c r="C27" i="36"/>
  <c r="F28" i="36"/>
  <c r="A31" i="36"/>
  <c r="A17" i="36"/>
  <c r="A25" i="36"/>
  <c r="C17" i="35"/>
  <c r="F18" i="35"/>
  <c r="C25" i="35"/>
  <c r="F26" i="35"/>
  <c r="A15" i="35"/>
  <c r="C19" i="35"/>
  <c r="A23" i="35"/>
  <c r="C27" i="35"/>
  <c r="A31" i="35"/>
  <c r="A17" i="35"/>
  <c r="F19" i="35"/>
  <c r="A25" i="35"/>
  <c r="F27" i="35"/>
  <c r="C13" i="34"/>
  <c r="F14" i="34"/>
  <c r="C21" i="34"/>
  <c r="F22" i="34"/>
  <c r="C29" i="34"/>
  <c r="F30" i="34"/>
  <c r="C15" i="34"/>
  <c r="C23" i="34"/>
  <c r="C31" i="34"/>
  <c r="A13" i="34"/>
  <c r="F15" i="34"/>
  <c r="C17" i="34"/>
  <c r="F18" i="34"/>
  <c r="A21" i="34"/>
  <c r="F23" i="34"/>
  <c r="C25" i="34"/>
  <c r="F26" i="34"/>
  <c r="A29" i="34"/>
  <c r="F31" i="34"/>
  <c r="C15" i="33"/>
  <c r="C23" i="33"/>
  <c r="F28" i="33"/>
  <c r="F31" i="33"/>
  <c r="C20" i="33"/>
  <c r="C28" i="33"/>
  <c r="C31" i="33"/>
  <c r="F15" i="33"/>
  <c r="F20" i="33"/>
  <c r="F23" i="33"/>
  <c r="C16" i="33"/>
  <c r="A17" i="33"/>
  <c r="C19" i="33"/>
  <c r="A20" i="33"/>
  <c r="C24" i="33"/>
  <c r="A25" i="33"/>
  <c r="C27" i="33"/>
  <c r="A28" i="33"/>
  <c r="C32" i="33"/>
  <c r="H18" i="43"/>
  <c r="H13" i="43"/>
  <c r="H17" i="43"/>
  <c r="C22" i="43"/>
  <c r="H29" i="43"/>
  <c r="C30" i="43"/>
  <c r="C13" i="43"/>
  <c r="F14" i="43"/>
  <c r="A15" i="43"/>
  <c r="C17" i="43"/>
  <c r="F18" i="43"/>
  <c r="A19" i="43"/>
  <c r="C21" i="43"/>
  <c r="F22" i="43"/>
  <c r="A23" i="43"/>
  <c r="C25" i="43"/>
  <c r="F26" i="43"/>
  <c r="A27" i="43"/>
  <c r="C29" i="43"/>
  <c r="F30" i="43"/>
  <c r="A31" i="43"/>
  <c r="H14" i="43"/>
  <c r="H22" i="43"/>
  <c r="H26" i="43"/>
  <c r="H30" i="43"/>
  <c r="C14" i="43"/>
  <c r="C18" i="43"/>
  <c r="H21" i="43"/>
  <c r="H25" i="43"/>
  <c r="C26" i="43"/>
  <c r="H14" i="42"/>
  <c r="F16" i="42"/>
  <c r="H18" i="42"/>
  <c r="F20" i="42"/>
  <c r="H22" i="42"/>
  <c r="F24" i="42"/>
  <c r="H26" i="42"/>
  <c r="F28" i="42"/>
  <c r="H30" i="42"/>
  <c r="F32" i="42"/>
  <c r="H13" i="42"/>
  <c r="C14" i="42"/>
  <c r="F15" i="42"/>
  <c r="A16" i="42"/>
  <c r="H17" i="42"/>
  <c r="C18" i="42"/>
  <c r="A20" i="42"/>
  <c r="H21" i="42"/>
  <c r="C22" i="42"/>
  <c r="A24" i="42"/>
  <c r="H25" i="42"/>
  <c r="C26" i="42"/>
  <c r="A28" i="42"/>
  <c r="H29" i="42"/>
  <c r="C30" i="42"/>
  <c r="A32" i="42"/>
  <c r="H16" i="42"/>
  <c r="H20" i="42"/>
  <c r="H24" i="42"/>
  <c r="H28" i="42"/>
  <c r="H32" i="42"/>
  <c r="H14" i="41"/>
  <c r="H18" i="41"/>
  <c r="H22" i="41"/>
  <c r="H26" i="41"/>
  <c r="H30" i="41"/>
  <c r="C14" i="41"/>
  <c r="F15" i="41"/>
  <c r="A16" i="41"/>
  <c r="C18" i="41"/>
  <c r="F19" i="41"/>
  <c r="A20" i="41"/>
  <c r="C22" i="41"/>
  <c r="F23" i="41"/>
  <c r="A24" i="41"/>
  <c r="C26" i="41"/>
  <c r="F27" i="41"/>
  <c r="A28" i="41"/>
  <c r="C30" i="41"/>
  <c r="F31" i="41"/>
  <c r="A32" i="41"/>
  <c r="F14" i="41"/>
  <c r="H16" i="41"/>
  <c r="F18" i="41"/>
  <c r="H20" i="41"/>
  <c r="F22" i="41"/>
  <c r="H24" i="41"/>
  <c r="F26" i="41"/>
  <c r="H28" i="41"/>
  <c r="F30" i="41"/>
  <c r="H32" i="41"/>
  <c r="H14" i="40"/>
  <c r="F16" i="40"/>
  <c r="H18" i="40"/>
  <c r="F20" i="40"/>
  <c r="H22" i="40"/>
  <c r="F24" i="40"/>
  <c r="H26" i="40"/>
  <c r="F28" i="40"/>
  <c r="H30" i="40"/>
  <c r="F32" i="40"/>
  <c r="H13" i="40"/>
  <c r="C14" i="40"/>
  <c r="A16" i="40"/>
  <c r="H17" i="40"/>
  <c r="C18" i="40"/>
  <c r="A20" i="40"/>
  <c r="H21" i="40"/>
  <c r="C22" i="40"/>
  <c r="A24" i="40"/>
  <c r="H25" i="40"/>
  <c r="C26" i="40"/>
  <c r="A28" i="40"/>
  <c r="H29" i="40"/>
  <c r="C30" i="40"/>
  <c r="A32" i="40"/>
  <c r="H16" i="40"/>
  <c r="H20" i="40"/>
  <c r="H24" i="40"/>
  <c r="H28" i="40"/>
  <c r="H32" i="40"/>
  <c r="H14" i="39"/>
  <c r="F16" i="39"/>
  <c r="H18" i="39"/>
  <c r="F20" i="39"/>
  <c r="H22" i="39"/>
  <c r="F24" i="39"/>
  <c r="H26" i="39"/>
  <c r="F28" i="39"/>
  <c r="H30" i="39"/>
  <c r="F32" i="39"/>
  <c r="C14" i="39"/>
  <c r="F15" i="39"/>
  <c r="A16" i="39"/>
  <c r="H17" i="39"/>
  <c r="C18" i="39"/>
  <c r="F19" i="39"/>
  <c r="A20" i="39"/>
  <c r="H21" i="39"/>
  <c r="C22" i="39"/>
  <c r="A24" i="39"/>
  <c r="H25" i="39"/>
  <c r="C26" i="39"/>
  <c r="A28" i="39"/>
  <c r="H29" i="39"/>
  <c r="C30" i="39"/>
  <c r="A32" i="39"/>
  <c r="H16" i="39"/>
  <c r="H20" i="39"/>
  <c r="H24" i="39"/>
  <c r="H28" i="39"/>
  <c r="H32" i="39"/>
  <c r="H14" i="38"/>
  <c r="H18" i="38"/>
  <c r="H30" i="38"/>
  <c r="H13" i="38"/>
  <c r="H17" i="38"/>
  <c r="C22" i="38"/>
  <c r="H25" i="38"/>
  <c r="H29" i="38"/>
  <c r="C30" i="38"/>
  <c r="C13" i="38"/>
  <c r="F14" i="38"/>
  <c r="A15" i="38"/>
  <c r="C17" i="38"/>
  <c r="F18" i="38"/>
  <c r="A19" i="38"/>
  <c r="C21" i="38"/>
  <c r="F22" i="38"/>
  <c r="A23" i="38"/>
  <c r="C25" i="38"/>
  <c r="F26" i="38"/>
  <c r="A27" i="38"/>
  <c r="C29" i="38"/>
  <c r="F30" i="38"/>
  <c r="A31" i="38"/>
  <c r="H22" i="38"/>
  <c r="H26" i="38"/>
  <c r="C14" i="38"/>
  <c r="C18" i="38"/>
  <c r="H21" i="38"/>
  <c r="C26" i="38"/>
  <c r="H14" i="37"/>
  <c r="H18" i="37"/>
  <c r="H22" i="37"/>
  <c r="H26" i="37"/>
  <c r="H30" i="37"/>
  <c r="F32" i="37"/>
  <c r="C14" i="37"/>
  <c r="F15" i="37"/>
  <c r="A16" i="37"/>
  <c r="C18" i="37"/>
  <c r="F19" i="37"/>
  <c r="A20" i="37"/>
  <c r="C22" i="37"/>
  <c r="F23" i="37"/>
  <c r="A24" i="37"/>
  <c r="C26" i="37"/>
  <c r="F27" i="37"/>
  <c r="A28" i="37"/>
  <c r="C30" i="37"/>
  <c r="F31" i="37"/>
  <c r="A32" i="37"/>
  <c r="F14" i="37"/>
  <c r="H16" i="37"/>
  <c r="F18" i="37"/>
  <c r="H20" i="37"/>
  <c r="F22" i="37"/>
  <c r="H24" i="37"/>
  <c r="F26" i="37"/>
  <c r="H28" i="37"/>
  <c r="F30" i="37"/>
  <c r="H32" i="37"/>
  <c r="H14" i="36"/>
  <c r="H18" i="36"/>
  <c r="H22" i="36"/>
  <c r="H26" i="36"/>
  <c r="H30" i="36"/>
  <c r="C14" i="36"/>
  <c r="F15" i="36"/>
  <c r="A16" i="36"/>
  <c r="C18" i="36"/>
  <c r="F19" i="36"/>
  <c r="A20" i="36"/>
  <c r="C22" i="36"/>
  <c r="F23" i="36"/>
  <c r="A24" i="36"/>
  <c r="C26" i="36"/>
  <c r="F27" i="36"/>
  <c r="A28" i="36"/>
  <c r="C30" i="36"/>
  <c r="F31" i="36"/>
  <c r="A32" i="36"/>
  <c r="F14" i="36"/>
  <c r="H16" i="36"/>
  <c r="F18" i="36"/>
  <c r="H20" i="36"/>
  <c r="F22" i="36"/>
  <c r="H24" i="36"/>
  <c r="F26" i="36"/>
  <c r="H28" i="36"/>
  <c r="F30" i="36"/>
  <c r="H32" i="36"/>
  <c r="H14" i="35"/>
  <c r="F16" i="35"/>
  <c r="H18" i="35"/>
  <c r="F20" i="35"/>
  <c r="H22" i="35"/>
  <c r="F24" i="35"/>
  <c r="H26" i="35"/>
  <c r="F28" i="35"/>
  <c r="H30" i="35"/>
  <c r="F32" i="35"/>
  <c r="H13" i="35"/>
  <c r="C14" i="35"/>
  <c r="A16" i="35"/>
  <c r="H17" i="35"/>
  <c r="C18" i="35"/>
  <c r="A20" i="35"/>
  <c r="H21" i="35"/>
  <c r="C22" i="35"/>
  <c r="A24" i="35"/>
  <c r="H25" i="35"/>
  <c r="C26" i="35"/>
  <c r="A28" i="35"/>
  <c r="H29" i="35"/>
  <c r="C30" i="35"/>
  <c r="A32" i="35"/>
  <c r="H16" i="35"/>
  <c r="H20" i="35"/>
  <c r="H24" i="35"/>
  <c r="H28" i="35"/>
  <c r="H32" i="35"/>
  <c r="H14" i="34"/>
  <c r="F16" i="34"/>
  <c r="H18" i="34"/>
  <c r="F20" i="34"/>
  <c r="H22" i="34"/>
  <c r="F24" i="34"/>
  <c r="F28" i="34"/>
  <c r="F32" i="34"/>
  <c r="C14" i="34"/>
  <c r="A16" i="34"/>
  <c r="H17" i="34"/>
  <c r="C18" i="34"/>
  <c r="A20" i="34"/>
  <c r="H21" i="34"/>
  <c r="C22" i="34"/>
  <c r="A24" i="34"/>
  <c r="C26" i="34"/>
  <c r="A28" i="34"/>
  <c r="C30" i="34"/>
  <c r="A32" i="34"/>
  <c r="H16" i="34"/>
  <c r="H20" i="34"/>
  <c r="H24" i="34"/>
  <c r="H32" i="34"/>
  <c r="H26" i="33"/>
  <c r="H30" i="33"/>
  <c r="H13" i="33"/>
  <c r="C14" i="33"/>
  <c r="H17" i="33"/>
  <c r="C18" i="33"/>
  <c r="H21" i="33"/>
  <c r="C22" i="33"/>
  <c r="H25" i="33"/>
  <c r="H29" i="33"/>
  <c r="C30" i="33"/>
  <c r="C13" i="33"/>
  <c r="F14" i="33"/>
  <c r="A15" i="33"/>
  <c r="C17" i="33"/>
  <c r="F18" i="33"/>
  <c r="A19" i="33"/>
  <c r="C21" i="33"/>
  <c r="F22" i="33"/>
  <c r="A23" i="33"/>
  <c r="C25" i="33"/>
  <c r="F26" i="33"/>
  <c r="A27" i="33"/>
  <c r="C29" i="33"/>
  <c r="F30" i="33"/>
  <c r="A31" i="33"/>
  <c r="H14" i="33"/>
  <c r="H18" i="33"/>
  <c r="H22" i="33"/>
  <c r="C26" i="33"/>
  <c r="A7" i="4" l="1"/>
  <c r="A6" i="4"/>
  <c r="A3" i="4"/>
  <c r="B32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13" i="3"/>
  <c r="A39" i="3"/>
  <c r="A38" i="3"/>
  <c r="A3" i="3"/>
  <c r="A9" i="3"/>
  <c r="G31" i="32"/>
  <c r="D31" i="32"/>
  <c r="C31" i="32"/>
  <c r="G30" i="32"/>
  <c r="D30" i="32"/>
  <c r="C30" i="32"/>
  <c r="G29" i="32"/>
  <c r="D29" i="32"/>
  <c r="C29" i="32"/>
  <c r="G28" i="32"/>
  <c r="D28" i="32"/>
  <c r="C28" i="32"/>
  <c r="G27" i="32"/>
  <c r="D27" i="32"/>
  <c r="C27" i="32"/>
  <c r="G26" i="32"/>
  <c r="D26" i="32"/>
  <c r="C26" i="32"/>
  <c r="G25" i="32"/>
  <c r="D25" i="32"/>
  <c r="C25" i="32"/>
  <c r="G24" i="32"/>
  <c r="D24" i="32"/>
  <c r="C24" i="32"/>
  <c r="G23" i="32"/>
  <c r="D23" i="32"/>
  <c r="C23" i="32"/>
  <c r="G22" i="32"/>
  <c r="D22" i="32"/>
  <c r="C22" i="32"/>
  <c r="G21" i="32"/>
  <c r="D21" i="32"/>
  <c r="C21" i="32"/>
  <c r="G20" i="32"/>
  <c r="D20" i="32"/>
  <c r="C20" i="32"/>
  <c r="G19" i="32"/>
  <c r="D19" i="32"/>
  <c r="C19" i="32"/>
  <c r="G18" i="32"/>
  <c r="D18" i="32"/>
  <c r="C18" i="32"/>
  <c r="G17" i="32"/>
  <c r="D17" i="32"/>
  <c r="C17" i="32"/>
  <c r="G16" i="32"/>
  <c r="D16" i="32"/>
  <c r="C16" i="32"/>
  <c r="G15" i="32"/>
  <c r="D15" i="32"/>
  <c r="C15" i="32"/>
  <c r="G14" i="32"/>
  <c r="D14" i="32"/>
  <c r="C14" i="32"/>
  <c r="G13" i="32"/>
  <c r="D13" i="32"/>
  <c r="C13" i="32"/>
  <c r="A2" i="32"/>
  <c r="K49" i="32"/>
  <c r="K48" i="32"/>
  <c r="M11" i="32"/>
  <c r="L11" i="32"/>
  <c r="K11" i="32"/>
  <c r="J11" i="32"/>
  <c r="I11" i="32"/>
  <c r="H11" i="32"/>
  <c r="N5" i="32"/>
  <c r="N4" i="32"/>
  <c r="G31" i="31"/>
  <c r="D31" i="31"/>
  <c r="C31" i="31"/>
  <c r="G30" i="31"/>
  <c r="D30" i="31"/>
  <c r="C30" i="31"/>
  <c r="G29" i="31"/>
  <c r="D29" i="31"/>
  <c r="C29" i="31"/>
  <c r="G28" i="31"/>
  <c r="D28" i="31"/>
  <c r="C28" i="31"/>
  <c r="G27" i="31"/>
  <c r="D27" i="31"/>
  <c r="C27" i="31"/>
  <c r="G26" i="31"/>
  <c r="D26" i="31"/>
  <c r="C26" i="31"/>
  <c r="G25" i="31"/>
  <c r="D25" i="31"/>
  <c r="C25" i="31"/>
  <c r="G24" i="31"/>
  <c r="D24" i="31"/>
  <c r="C24" i="31"/>
  <c r="G23" i="31"/>
  <c r="D23" i="31"/>
  <c r="C23" i="31"/>
  <c r="G22" i="31"/>
  <c r="D22" i="31"/>
  <c r="C22" i="31"/>
  <c r="G21" i="31"/>
  <c r="D21" i="31"/>
  <c r="C21" i="31"/>
  <c r="G20" i="31"/>
  <c r="D20" i="31"/>
  <c r="C20" i="31"/>
  <c r="G19" i="31"/>
  <c r="D19" i="31"/>
  <c r="C19" i="31"/>
  <c r="G18" i="31"/>
  <c r="D18" i="31"/>
  <c r="C18" i="31"/>
  <c r="G17" i="31"/>
  <c r="D17" i="31"/>
  <c r="C17" i="31"/>
  <c r="G16" i="31"/>
  <c r="D16" i="31"/>
  <c r="C16" i="31"/>
  <c r="G15" i="31"/>
  <c r="D15" i="31"/>
  <c r="C15" i="31"/>
  <c r="G14" i="31"/>
  <c r="D14" i="31"/>
  <c r="C14" i="31"/>
  <c r="G13" i="31"/>
  <c r="D13" i="31"/>
  <c r="D33" i="31" s="1"/>
  <c r="C13" i="31"/>
  <c r="A2" i="31"/>
  <c r="G31" i="30"/>
  <c r="D31" i="30"/>
  <c r="C31" i="30"/>
  <c r="G30" i="30"/>
  <c r="D30" i="30"/>
  <c r="C30" i="30"/>
  <c r="G29" i="30"/>
  <c r="D29" i="30"/>
  <c r="C29" i="30"/>
  <c r="G28" i="30"/>
  <c r="D28" i="30"/>
  <c r="C28" i="30"/>
  <c r="G27" i="30"/>
  <c r="D27" i="30"/>
  <c r="C27" i="30"/>
  <c r="G26" i="30"/>
  <c r="D26" i="30"/>
  <c r="C26" i="30"/>
  <c r="G25" i="30"/>
  <c r="D25" i="30"/>
  <c r="C25" i="30"/>
  <c r="G24" i="30"/>
  <c r="D24" i="30"/>
  <c r="C24" i="30"/>
  <c r="G23" i="30"/>
  <c r="D23" i="30"/>
  <c r="C23" i="30"/>
  <c r="G22" i="30"/>
  <c r="D22" i="30"/>
  <c r="C22" i="30"/>
  <c r="G21" i="30"/>
  <c r="D21" i="30"/>
  <c r="C21" i="30"/>
  <c r="G20" i="30"/>
  <c r="D20" i="30"/>
  <c r="C20" i="30"/>
  <c r="G19" i="30"/>
  <c r="D19" i="30"/>
  <c r="C19" i="30"/>
  <c r="G18" i="30"/>
  <c r="D18" i="30"/>
  <c r="C18" i="30"/>
  <c r="G17" i="30"/>
  <c r="D17" i="30"/>
  <c r="C17" i="30"/>
  <c r="G16" i="30"/>
  <c r="D16" i="30"/>
  <c r="C16" i="30"/>
  <c r="G15" i="30"/>
  <c r="D15" i="30"/>
  <c r="C15" i="30"/>
  <c r="G14" i="30"/>
  <c r="D14" i="30"/>
  <c r="C14" i="30"/>
  <c r="G13" i="30"/>
  <c r="D13" i="30"/>
  <c r="C13" i="30"/>
  <c r="A2" i="30"/>
  <c r="K39" i="31"/>
  <c r="K38" i="31"/>
  <c r="M11" i="31"/>
  <c r="L11" i="31"/>
  <c r="K11" i="31"/>
  <c r="J11" i="31"/>
  <c r="I11" i="31"/>
  <c r="H11" i="31"/>
  <c r="N5" i="31"/>
  <c r="N4" i="31"/>
  <c r="K39" i="30"/>
  <c r="K38" i="30"/>
  <c r="M11" i="30"/>
  <c r="L11" i="30"/>
  <c r="K11" i="30"/>
  <c r="J11" i="30"/>
  <c r="I11" i="30"/>
  <c r="H11" i="30"/>
  <c r="N5" i="30"/>
  <c r="N4" i="30"/>
  <c r="G31" i="26"/>
  <c r="D31" i="26"/>
  <c r="C31" i="26"/>
  <c r="G30" i="26"/>
  <c r="D30" i="26"/>
  <c r="C30" i="26"/>
  <c r="G29" i="26"/>
  <c r="D29" i="26"/>
  <c r="C29" i="26"/>
  <c r="G28" i="26"/>
  <c r="D28" i="26"/>
  <c r="C28" i="26"/>
  <c r="G27" i="26"/>
  <c r="D27" i="26"/>
  <c r="C27" i="26"/>
  <c r="G26" i="26"/>
  <c r="D26" i="26"/>
  <c r="C26" i="26"/>
  <c r="G25" i="26"/>
  <c r="D25" i="26"/>
  <c r="C25" i="26"/>
  <c r="G24" i="26"/>
  <c r="D24" i="26"/>
  <c r="C24" i="26"/>
  <c r="G23" i="26"/>
  <c r="D23" i="26"/>
  <c r="C23" i="26"/>
  <c r="G22" i="26"/>
  <c r="D22" i="26"/>
  <c r="C22" i="26"/>
  <c r="G21" i="26"/>
  <c r="D21" i="26"/>
  <c r="C21" i="26"/>
  <c r="G20" i="26"/>
  <c r="D20" i="26"/>
  <c r="C20" i="26"/>
  <c r="G19" i="26"/>
  <c r="D19" i="26"/>
  <c r="C19" i="26"/>
  <c r="G18" i="26"/>
  <c r="D18" i="26"/>
  <c r="C18" i="26"/>
  <c r="G17" i="26"/>
  <c r="D17" i="26"/>
  <c r="C17" i="26"/>
  <c r="G16" i="26"/>
  <c r="D16" i="26"/>
  <c r="C16" i="26"/>
  <c r="G15" i="26"/>
  <c r="D15" i="26"/>
  <c r="C15" i="26"/>
  <c r="G14" i="26"/>
  <c r="D14" i="26"/>
  <c r="C14" i="26"/>
  <c r="G13" i="26"/>
  <c r="D13" i="26"/>
  <c r="C13" i="26"/>
  <c r="A2" i="26"/>
  <c r="G31" i="29"/>
  <c r="D31" i="29"/>
  <c r="C31" i="29"/>
  <c r="G30" i="29"/>
  <c r="D30" i="29"/>
  <c r="C30" i="29"/>
  <c r="G29" i="29"/>
  <c r="D29" i="29"/>
  <c r="C29" i="29"/>
  <c r="G28" i="29"/>
  <c r="D28" i="29"/>
  <c r="C28" i="29"/>
  <c r="G27" i="29"/>
  <c r="D27" i="29"/>
  <c r="C27" i="29"/>
  <c r="G26" i="29"/>
  <c r="D26" i="29"/>
  <c r="C26" i="29"/>
  <c r="G25" i="29"/>
  <c r="D25" i="29"/>
  <c r="C25" i="29"/>
  <c r="G24" i="29"/>
  <c r="D24" i="29"/>
  <c r="C24" i="29"/>
  <c r="G23" i="29"/>
  <c r="D23" i="29"/>
  <c r="C23" i="29"/>
  <c r="G22" i="29"/>
  <c r="D22" i="29"/>
  <c r="C22" i="29"/>
  <c r="G21" i="29"/>
  <c r="D21" i="29"/>
  <c r="C21" i="29"/>
  <c r="G20" i="29"/>
  <c r="D20" i="29"/>
  <c r="C20" i="29"/>
  <c r="G19" i="29"/>
  <c r="D19" i="29"/>
  <c r="C19" i="29"/>
  <c r="G18" i="29"/>
  <c r="D18" i="29"/>
  <c r="C18" i="29"/>
  <c r="G17" i="29"/>
  <c r="D17" i="29"/>
  <c r="C17" i="29"/>
  <c r="G16" i="29"/>
  <c r="D16" i="29"/>
  <c r="C16" i="29"/>
  <c r="G15" i="29"/>
  <c r="D15" i="29"/>
  <c r="C15" i="29"/>
  <c r="G14" i="29"/>
  <c r="D14" i="29"/>
  <c r="C14" i="29"/>
  <c r="G13" i="29"/>
  <c r="D13" i="29"/>
  <c r="D43" i="29" s="1"/>
  <c r="C13" i="29"/>
  <c r="A2" i="29"/>
  <c r="K49" i="29"/>
  <c r="K48" i="29"/>
  <c r="M11" i="29"/>
  <c r="L11" i="29"/>
  <c r="K11" i="29"/>
  <c r="J11" i="29"/>
  <c r="I11" i="29"/>
  <c r="H11" i="29"/>
  <c r="N5" i="29"/>
  <c r="N4" i="29"/>
  <c r="G31" i="28"/>
  <c r="D31" i="28"/>
  <c r="C31" i="28"/>
  <c r="G30" i="28"/>
  <c r="D30" i="28"/>
  <c r="C30" i="28"/>
  <c r="G29" i="28"/>
  <c r="D29" i="28"/>
  <c r="C29" i="28"/>
  <c r="G28" i="28"/>
  <c r="D28" i="28"/>
  <c r="C28" i="28"/>
  <c r="G27" i="28"/>
  <c r="D27" i="28"/>
  <c r="C27" i="28"/>
  <c r="G26" i="28"/>
  <c r="D26" i="28"/>
  <c r="C26" i="28"/>
  <c r="G25" i="28"/>
  <c r="D25" i="28"/>
  <c r="C25" i="28"/>
  <c r="G24" i="28"/>
  <c r="D24" i="28"/>
  <c r="C24" i="28"/>
  <c r="G23" i="28"/>
  <c r="D23" i="28"/>
  <c r="C23" i="28"/>
  <c r="G22" i="28"/>
  <c r="D22" i="28"/>
  <c r="C22" i="28"/>
  <c r="G21" i="28"/>
  <c r="D21" i="28"/>
  <c r="C21" i="28"/>
  <c r="G20" i="28"/>
  <c r="D20" i="28"/>
  <c r="C20" i="28"/>
  <c r="G19" i="28"/>
  <c r="D19" i="28"/>
  <c r="C19" i="28"/>
  <c r="G18" i="28"/>
  <c r="D18" i="28"/>
  <c r="C18" i="28"/>
  <c r="G17" i="28"/>
  <c r="D17" i="28"/>
  <c r="C17" i="28"/>
  <c r="G16" i="28"/>
  <c r="D16" i="28"/>
  <c r="C16" i="28"/>
  <c r="G15" i="28"/>
  <c r="D15" i="28"/>
  <c r="C15" i="28"/>
  <c r="G14" i="28"/>
  <c r="D14" i="28"/>
  <c r="C14" i="28"/>
  <c r="G13" i="28"/>
  <c r="D13" i="28"/>
  <c r="C13" i="28"/>
  <c r="A2" i="28"/>
  <c r="G31" i="27"/>
  <c r="D31" i="27"/>
  <c r="C31" i="27"/>
  <c r="G30" i="27"/>
  <c r="D30" i="27"/>
  <c r="C30" i="27"/>
  <c r="G29" i="27"/>
  <c r="D29" i="27"/>
  <c r="C29" i="27"/>
  <c r="G28" i="27"/>
  <c r="D28" i="27"/>
  <c r="C28" i="27"/>
  <c r="G27" i="27"/>
  <c r="D27" i="27"/>
  <c r="C27" i="27"/>
  <c r="G26" i="27"/>
  <c r="D26" i="27"/>
  <c r="C26" i="27"/>
  <c r="G25" i="27"/>
  <c r="D25" i="27"/>
  <c r="C25" i="27"/>
  <c r="G24" i="27"/>
  <c r="D24" i="27"/>
  <c r="C24" i="27"/>
  <c r="G23" i="27"/>
  <c r="D23" i="27"/>
  <c r="C23" i="27"/>
  <c r="G22" i="27"/>
  <c r="D22" i="27"/>
  <c r="C22" i="27"/>
  <c r="G21" i="27"/>
  <c r="D21" i="27"/>
  <c r="C21" i="27"/>
  <c r="G20" i="27"/>
  <c r="D20" i="27"/>
  <c r="C20" i="27"/>
  <c r="G19" i="27"/>
  <c r="D19" i="27"/>
  <c r="C19" i="27"/>
  <c r="G18" i="27"/>
  <c r="D18" i="27"/>
  <c r="C18" i="27"/>
  <c r="G17" i="27"/>
  <c r="D17" i="27"/>
  <c r="C17" i="27"/>
  <c r="G16" i="27"/>
  <c r="D16" i="27"/>
  <c r="C16" i="27"/>
  <c r="G15" i="27"/>
  <c r="D15" i="27"/>
  <c r="C15" i="27"/>
  <c r="G14" i="27"/>
  <c r="D14" i="27"/>
  <c r="C14" i="27"/>
  <c r="G13" i="27"/>
  <c r="D13" i="27"/>
  <c r="D33" i="27" s="1"/>
  <c r="C13" i="27"/>
  <c r="A2" i="27"/>
  <c r="K39" i="28"/>
  <c r="K38" i="28"/>
  <c r="M11" i="28"/>
  <c r="L11" i="28"/>
  <c r="K11" i="28"/>
  <c r="J11" i="28"/>
  <c r="I11" i="28"/>
  <c r="H11" i="28"/>
  <c r="N5" i="28"/>
  <c r="N4" i="28"/>
  <c r="K39" i="27"/>
  <c r="K38" i="27"/>
  <c r="M11" i="27"/>
  <c r="L11" i="27"/>
  <c r="K11" i="27"/>
  <c r="J11" i="27"/>
  <c r="I11" i="27"/>
  <c r="H11" i="27"/>
  <c r="N5" i="27"/>
  <c r="N4" i="27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C14" i="23"/>
  <c r="C13" i="23"/>
  <c r="A2" i="23"/>
  <c r="G31" i="25"/>
  <c r="D31" i="25"/>
  <c r="C31" i="25"/>
  <c r="G30" i="25"/>
  <c r="D30" i="25"/>
  <c r="C30" i="25"/>
  <c r="G29" i="25"/>
  <c r="D29" i="25"/>
  <c r="C29" i="25"/>
  <c r="G28" i="25"/>
  <c r="D28" i="25"/>
  <c r="C28" i="25"/>
  <c r="G27" i="25"/>
  <c r="D27" i="25"/>
  <c r="C27" i="25"/>
  <c r="G26" i="25"/>
  <c r="D26" i="25"/>
  <c r="C26" i="25"/>
  <c r="G25" i="25"/>
  <c r="D25" i="25"/>
  <c r="C25" i="25"/>
  <c r="G24" i="25"/>
  <c r="D24" i="25"/>
  <c r="C24" i="25"/>
  <c r="G23" i="25"/>
  <c r="D23" i="25"/>
  <c r="C23" i="25"/>
  <c r="G22" i="25"/>
  <c r="D22" i="25"/>
  <c r="C22" i="25"/>
  <c r="G21" i="25"/>
  <c r="D21" i="25"/>
  <c r="C21" i="25"/>
  <c r="G20" i="25"/>
  <c r="D20" i="25"/>
  <c r="C20" i="25"/>
  <c r="G19" i="25"/>
  <c r="D19" i="25"/>
  <c r="C19" i="25"/>
  <c r="G18" i="25"/>
  <c r="D18" i="25"/>
  <c r="C18" i="25"/>
  <c r="G17" i="25"/>
  <c r="D17" i="25"/>
  <c r="C17" i="25"/>
  <c r="G16" i="25"/>
  <c r="D16" i="25"/>
  <c r="C16" i="25"/>
  <c r="G15" i="25"/>
  <c r="D15" i="25"/>
  <c r="C15" i="25"/>
  <c r="G14" i="25"/>
  <c r="D14" i="25"/>
  <c r="C14" i="25"/>
  <c r="G13" i="25"/>
  <c r="D13" i="25"/>
  <c r="C13" i="25"/>
  <c r="A2" i="25"/>
  <c r="G31" i="24"/>
  <c r="D31" i="24"/>
  <c r="C31" i="24"/>
  <c r="G30" i="24"/>
  <c r="D30" i="24"/>
  <c r="C30" i="24"/>
  <c r="G29" i="24"/>
  <c r="D29" i="24"/>
  <c r="C29" i="24"/>
  <c r="G28" i="24"/>
  <c r="D28" i="24"/>
  <c r="C28" i="24"/>
  <c r="G27" i="24"/>
  <c r="D27" i="24"/>
  <c r="C27" i="24"/>
  <c r="G26" i="24"/>
  <c r="D26" i="24"/>
  <c r="C26" i="24"/>
  <c r="G25" i="24"/>
  <c r="D25" i="24"/>
  <c r="C25" i="24"/>
  <c r="G24" i="24"/>
  <c r="D24" i="24"/>
  <c r="C24" i="24"/>
  <c r="G23" i="24"/>
  <c r="D23" i="24"/>
  <c r="C23" i="24"/>
  <c r="G22" i="24"/>
  <c r="D22" i="24"/>
  <c r="C22" i="24"/>
  <c r="G21" i="24"/>
  <c r="D21" i="24"/>
  <c r="C21" i="24"/>
  <c r="G20" i="24"/>
  <c r="D20" i="24"/>
  <c r="C20" i="24"/>
  <c r="G19" i="24"/>
  <c r="D19" i="24"/>
  <c r="C19" i="24"/>
  <c r="G18" i="24"/>
  <c r="D18" i="24"/>
  <c r="C18" i="24"/>
  <c r="G17" i="24"/>
  <c r="D17" i="24"/>
  <c r="C17" i="24"/>
  <c r="G16" i="24"/>
  <c r="D16" i="24"/>
  <c r="C16" i="24"/>
  <c r="G15" i="24"/>
  <c r="D15" i="24"/>
  <c r="C15" i="24"/>
  <c r="G14" i="24"/>
  <c r="D14" i="24"/>
  <c r="C14" i="24"/>
  <c r="G13" i="24"/>
  <c r="D13" i="24"/>
  <c r="D33" i="24" s="1"/>
  <c r="C13" i="24"/>
  <c r="A2" i="24"/>
  <c r="K49" i="26"/>
  <c r="K48" i="26"/>
  <c r="M11" i="26"/>
  <c r="L11" i="26"/>
  <c r="K11" i="26"/>
  <c r="J11" i="26"/>
  <c r="I11" i="26"/>
  <c r="H11" i="26"/>
  <c r="N5" i="26"/>
  <c r="N4" i="26"/>
  <c r="K39" i="25"/>
  <c r="K38" i="25"/>
  <c r="M11" i="25"/>
  <c r="L11" i="25"/>
  <c r="K11" i="25"/>
  <c r="J11" i="25"/>
  <c r="I11" i="25"/>
  <c r="H11" i="25"/>
  <c r="N5" i="25"/>
  <c r="N4" i="25"/>
  <c r="K39" i="24"/>
  <c r="K38" i="24"/>
  <c r="M11" i="24"/>
  <c r="L11" i="24"/>
  <c r="K11" i="24"/>
  <c r="J11" i="24"/>
  <c r="I11" i="24"/>
  <c r="H11" i="24"/>
  <c r="N5" i="24"/>
  <c r="N4" i="24"/>
  <c r="K49" i="23"/>
  <c r="K48" i="23"/>
  <c r="M11" i="23"/>
  <c r="L11" i="23"/>
  <c r="K11" i="23"/>
  <c r="J11" i="23"/>
  <c r="I11" i="23"/>
  <c r="H11" i="23"/>
  <c r="N5" i="23"/>
  <c r="N4" i="23"/>
  <c r="A2" i="1"/>
  <c r="A2" i="21"/>
  <c r="G31" i="21"/>
  <c r="D31" i="21"/>
  <c r="C31" i="21"/>
  <c r="G30" i="21"/>
  <c r="D30" i="21"/>
  <c r="C30" i="21"/>
  <c r="G29" i="21"/>
  <c r="D29" i="21"/>
  <c r="C29" i="21"/>
  <c r="G28" i="21"/>
  <c r="D28" i="21"/>
  <c r="C28" i="21"/>
  <c r="G27" i="21"/>
  <c r="D27" i="21"/>
  <c r="C27" i="21"/>
  <c r="G26" i="21"/>
  <c r="D26" i="21"/>
  <c r="C26" i="21"/>
  <c r="G25" i="21"/>
  <c r="D25" i="21"/>
  <c r="C25" i="21"/>
  <c r="G24" i="21"/>
  <c r="D24" i="21"/>
  <c r="C24" i="21"/>
  <c r="G23" i="21"/>
  <c r="D23" i="21"/>
  <c r="C23" i="21"/>
  <c r="G22" i="21"/>
  <c r="D22" i="21"/>
  <c r="C22" i="21"/>
  <c r="G21" i="21"/>
  <c r="D21" i="21"/>
  <c r="C21" i="21"/>
  <c r="G20" i="21"/>
  <c r="D20" i="21"/>
  <c r="C20" i="21"/>
  <c r="G19" i="21"/>
  <c r="D19" i="21"/>
  <c r="C19" i="21"/>
  <c r="G18" i="21"/>
  <c r="D18" i="21"/>
  <c r="C18" i="21"/>
  <c r="G17" i="21"/>
  <c r="D17" i="21"/>
  <c r="C17" i="21"/>
  <c r="G16" i="21"/>
  <c r="D16" i="21"/>
  <c r="C16" i="21"/>
  <c r="G15" i="21"/>
  <c r="D15" i="21"/>
  <c r="C15" i="21"/>
  <c r="G14" i="21"/>
  <c r="D14" i="21"/>
  <c r="C14" i="21"/>
  <c r="G13" i="21"/>
  <c r="C13" i="21"/>
  <c r="K39" i="21"/>
  <c r="K38" i="21"/>
  <c r="M11" i="21"/>
  <c r="L11" i="21"/>
  <c r="K11" i="21"/>
  <c r="J11" i="21"/>
  <c r="I11" i="21"/>
  <c r="H11" i="21"/>
  <c r="N5" i="21"/>
  <c r="N4" i="21"/>
  <c r="H16" i="2"/>
  <c r="K38" i="1"/>
  <c r="K39" i="1"/>
  <c r="N4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3" i="1"/>
  <c r="F12" i="1"/>
  <c r="R12" i="1" s="1"/>
  <c r="S12" i="1" s="1"/>
  <c r="G43" i="26" l="1"/>
  <c r="D43" i="32"/>
  <c r="G43" i="32"/>
  <c r="D33" i="30"/>
  <c r="G43" i="29"/>
  <c r="D33" i="28"/>
  <c r="D33" i="21"/>
  <c r="G33" i="1"/>
  <c r="C13" i="3"/>
  <c r="F13" i="3"/>
  <c r="H13" i="3"/>
  <c r="A13" i="3"/>
  <c r="D33" i="1"/>
  <c r="G13" i="3"/>
  <c r="L13" i="1"/>
  <c r="H13" i="1"/>
  <c r="K13" i="1"/>
  <c r="J13" i="1"/>
  <c r="M13" i="1"/>
  <c r="I13" i="1"/>
  <c r="P13" i="1"/>
  <c r="P41" i="32"/>
  <c r="H41" i="32"/>
  <c r="P39" i="32"/>
  <c r="H39" i="32"/>
  <c r="P37" i="32"/>
  <c r="H37" i="32"/>
  <c r="P35" i="32"/>
  <c r="H35" i="32"/>
  <c r="P33" i="32"/>
  <c r="H33" i="32"/>
  <c r="P42" i="32"/>
  <c r="H42" i="32"/>
  <c r="P40" i="32"/>
  <c r="H40" i="32"/>
  <c r="P38" i="32"/>
  <c r="H38" i="32"/>
  <c r="P36" i="32"/>
  <c r="H36" i="32"/>
  <c r="H34" i="32"/>
  <c r="P34" i="32"/>
  <c r="L41" i="32"/>
  <c r="L39" i="32"/>
  <c r="L37" i="32"/>
  <c r="L35" i="32"/>
  <c r="L33" i="32"/>
  <c r="L42" i="32"/>
  <c r="L40" i="32"/>
  <c r="L38" i="32"/>
  <c r="L36" i="32"/>
  <c r="L34" i="32"/>
  <c r="I42" i="32"/>
  <c r="I40" i="32"/>
  <c r="I38" i="32"/>
  <c r="I36" i="32"/>
  <c r="I34" i="32"/>
  <c r="I41" i="32"/>
  <c r="I39" i="32"/>
  <c r="I37" i="32"/>
  <c r="I35" i="32"/>
  <c r="I33" i="32"/>
  <c r="M42" i="32"/>
  <c r="M40" i="32"/>
  <c r="M38" i="32"/>
  <c r="M36" i="32"/>
  <c r="M34" i="32"/>
  <c r="M41" i="32"/>
  <c r="M39" i="32"/>
  <c r="M37" i="32"/>
  <c r="M35" i="32"/>
  <c r="M33" i="32"/>
  <c r="J42" i="32"/>
  <c r="J40" i="32"/>
  <c r="J38" i="32"/>
  <c r="J36" i="32"/>
  <c r="J34" i="32"/>
  <c r="J41" i="32"/>
  <c r="J39" i="32"/>
  <c r="J37" i="32"/>
  <c r="J35" i="32"/>
  <c r="J33" i="32"/>
  <c r="K41" i="32"/>
  <c r="K39" i="32"/>
  <c r="K37" i="32"/>
  <c r="K35" i="32"/>
  <c r="K33" i="32"/>
  <c r="K42" i="32"/>
  <c r="K40" i="32"/>
  <c r="K38" i="32"/>
  <c r="K36" i="32"/>
  <c r="K34" i="32"/>
  <c r="J41" i="29"/>
  <c r="J39" i="29"/>
  <c r="J37" i="29"/>
  <c r="J35" i="29"/>
  <c r="J33" i="29"/>
  <c r="J42" i="29"/>
  <c r="J40" i="29"/>
  <c r="J38" i="29"/>
  <c r="J36" i="29"/>
  <c r="J34" i="29"/>
  <c r="K41" i="29"/>
  <c r="K39" i="29"/>
  <c r="K37" i="29"/>
  <c r="K35" i="29"/>
  <c r="K33" i="29"/>
  <c r="K42" i="29"/>
  <c r="K40" i="29"/>
  <c r="K38" i="29"/>
  <c r="K36" i="29"/>
  <c r="K34" i="29"/>
  <c r="P42" i="29"/>
  <c r="H42" i="29"/>
  <c r="P40" i="29"/>
  <c r="H40" i="29"/>
  <c r="P38" i="29"/>
  <c r="H38" i="29"/>
  <c r="P36" i="29"/>
  <c r="H34" i="29"/>
  <c r="P41" i="29"/>
  <c r="H41" i="29"/>
  <c r="P39" i="29"/>
  <c r="H39" i="29"/>
  <c r="P37" i="29"/>
  <c r="H37" i="29"/>
  <c r="P35" i="29"/>
  <c r="H35" i="29"/>
  <c r="P33" i="29"/>
  <c r="H33" i="29"/>
  <c r="H36" i="29"/>
  <c r="P34" i="29"/>
  <c r="L42" i="29"/>
  <c r="L40" i="29"/>
  <c r="L38" i="29"/>
  <c r="L36" i="29"/>
  <c r="L41" i="29"/>
  <c r="L39" i="29"/>
  <c r="L37" i="29"/>
  <c r="L35" i="29"/>
  <c r="L33" i="29"/>
  <c r="L34" i="29"/>
  <c r="I42" i="29"/>
  <c r="I40" i="29"/>
  <c r="I38" i="29"/>
  <c r="I36" i="29"/>
  <c r="I34" i="29"/>
  <c r="I41" i="29"/>
  <c r="I39" i="29"/>
  <c r="I37" i="29"/>
  <c r="I35" i="29"/>
  <c r="I33" i="29"/>
  <c r="M42" i="29"/>
  <c r="M40" i="29"/>
  <c r="M38" i="29"/>
  <c r="M36" i="29"/>
  <c r="M34" i="29"/>
  <c r="M41" i="29"/>
  <c r="M39" i="29"/>
  <c r="M37" i="29"/>
  <c r="M35" i="29"/>
  <c r="M33" i="29"/>
  <c r="I39" i="26"/>
  <c r="I35" i="26"/>
  <c r="I33" i="26"/>
  <c r="I42" i="26"/>
  <c r="I40" i="26"/>
  <c r="I38" i="26"/>
  <c r="I36" i="26"/>
  <c r="I34" i="26"/>
  <c r="I41" i="26"/>
  <c r="I37" i="26"/>
  <c r="M37" i="26"/>
  <c r="M33" i="26"/>
  <c r="M42" i="26"/>
  <c r="M40" i="26"/>
  <c r="M38" i="26"/>
  <c r="M36" i="26"/>
  <c r="M34" i="26"/>
  <c r="M41" i="26"/>
  <c r="M39" i="26"/>
  <c r="M35" i="26"/>
  <c r="K40" i="26"/>
  <c r="K41" i="26"/>
  <c r="K39" i="26"/>
  <c r="K37" i="26"/>
  <c r="K35" i="26"/>
  <c r="K33" i="26"/>
  <c r="K42" i="26"/>
  <c r="K38" i="26"/>
  <c r="K36" i="26"/>
  <c r="K34" i="26"/>
  <c r="P41" i="26"/>
  <c r="H41" i="26"/>
  <c r="P39" i="26"/>
  <c r="H39" i="26"/>
  <c r="P37" i="26"/>
  <c r="H37" i="26"/>
  <c r="P35" i="26"/>
  <c r="H35" i="26"/>
  <c r="P33" i="26"/>
  <c r="H33" i="26"/>
  <c r="P34" i="26"/>
  <c r="H34" i="26"/>
  <c r="P42" i="26"/>
  <c r="H42" i="26"/>
  <c r="P40" i="26"/>
  <c r="H40" i="26"/>
  <c r="P38" i="26"/>
  <c r="H38" i="26"/>
  <c r="P36" i="26"/>
  <c r="H36" i="26"/>
  <c r="L41" i="26"/>
  <c r="L39" i="26"/>
  <c r="L37" i="26"/>
  <c r="L35" i="26"/>
  <c r="L33" i="26"/>
  <c r="L42" i="26"/>
  <c r="L40" i="26"/>
  <c r="L38" i="26"/>
  <c r="L36" i="26"/>
  <c r="L34" i="26"/>
  <c r="J42" i="26"/>
  <c r="J40" i="26"/>
  <c r="J38" i="26"/>
  <c r="J36" i="26"/>
  <c r="J34" i="26"/>
  <c r="J41" i="26"/>
  <c r="J39" i="26"/>
  <c r="J37" i="26"/>
  <c r="J35" i="26"/>
  <c r="J33" i="26"/>
  <c r="I33" i="23"/>
  <c r="I42" i="23"/>
  <c r="I40" i="23"/>
  <c r="I38" i="23"/>
  <c r="I36" i="23"/>
  <c r="I34" i="23"/>
  <c r="I41" i="23"/>
  <c r="I39" i="23"/>
  <c r="I37" i="23"/>
  <c r="I35" i="23"/>
  <c r="J42" i="23"/>
  <c r="J40" i="23"/>
  <c r="J38" i="23"/>
  <c r="J36" i="23"/>
  <c r="J34" i="23"/>
  <c r="J41" i="23"/>
  <c r="J39" i="23"/>
  <c r="J37" i="23"/>
  <c r="J35" i="23"/>
  <c r="J33" i="23"/>
  <c r="K40" i="23"/>
  <c r="K36" i="23"/>
  <c r="K41" i="23"/>
  <c r="K39" i="23"/>
  <c r="K37" i="23"/>
  <c r="K35" i="23"/>
  <c r="K33" i="23"/>
  <c r="K42" i="23"/>
  <c r="K38" i="23"/>
  <c r="K34" i="23"/>
  <c r="M37" i="23"/>
  <c r="M35" i="23"/>
  <c r="M42" i="23"/>
  <c r="M40" i="23"/>
  <c r="M38" i="23"/>
  <c r="M36" i="23"/>
  <c r="M34" i="23"/>
  <c r="M41" i="23"/>
  <c r="M39" i="23"/>
  <c r="M33" i="23"/>
  <c r="P41" i="23"/>
  <c r="H41" i="23"/>
  <c r="P39" i="23"/>
  <c r="H39" i="23"/>
  <c r="P37" i="23"/>
  <c r="H37" i="23"/>
  <c r="P35" i="23"/>
  <c r="H35" i="23"/>
  <c r="P33" i="23"/>
  <c r="H33" i="23"/>
  <c r="P42" i="23"/>
  <c r="H42" i="23"/>
  <c r="P40" i="23"/>
  <c r="H40" i="23"/>
  <c r="P38" i="23"/>
  <c r="H38" i="23"/>
  <c r="P36" i="23"/>
  <c r="H36" i="23"/>
  <c r="P34" i="23"/>
  <c r="H34" i="23"/>
  <c r="L41" i="23"/>
  <c r="L39" i="23"/>
  <c r="L37" i="23"/>
  <c r="L35" i="23"/>
  <c r="L33" i="23"/>
  <c r="L42" i="23"/>
  <c r="L40" i="23"/>
  <c r="L38" i="23"/>
  <c r="L36" i="23"/>
  <c r="L34" i="23"/>
  <c r="G33" i="31"/>
  <c r="G33" i="30"/>
  <c r="G33" i="28"/>
  <c r="G33" i="27"/>
  <c r="G33" i="25"/>
  <c r="G33" i="24"/>
  <c r="G33" i="21"/>
  <c r="A29" i="3"/>
  <c r="C29" i="3"/>
  <c r="F29" i="3"/>
  <c r="H29" i="3"/>
  <c r="F25" i="3"/>
  <c r="H25" i="3"/>
  <c r="A25" i="3"/>
  <c r="C25" i="3"/>
  <c r="A21" i="3"/>
  <c r="C21" i="3"/>
  <c r="F21" i="3"/>
  <c r="H21" i="3"/>
  <c r="A32" i="3"/>
  <c r="C32" i="3"/>
  <c r="F32" i="3"/>
  <c r="H32" i="3"/>
  <c r="A28" i="3"/>
  <c r="C28" i="3"/>
  <c r="F28" i="3"/>
  <c r="H28" i="3"/>
  <c r="A24" i="3"/>
  <c r="C24" i="3"/>
  <c r="F24" i="3"/>
  <c r="H24" i="3"/>
  <c r="A20" i="3"/>
  <c r="C20" i="3"/>
  <c r="F20" i="3"/>
  <c r="H20" i="3"/>
  <c r="A31" i="3"/>
  <c r="C31" i="3"/>
  <c r="F31" i="3"/>
  <c r="H31" i="3"/>
  <c r="A27" i="3"/>
  <c r="C27" i="3"/>
  <c r="F27" i="3"/>
  <c r="H27" i="3"/>
  <c r="A23" i="3"/>
  <c r="C23" i="3"/>
  <c r="F23" i="3"/>
  <c r="H23" i="3"/>
  <c r="A19" i="3"/>
  <c r="C19" i="3"/>
  <c r="F19" i="3"/>
  <c r="H19" i="3"/>
  <c r="A15" i="3"/>
  <c r="C15" i="3"/>
  <c r="F15" i="3"/>
  <c r="H15" i="3"/>
  <c r="H17" i="3"/>
  <c r="A17" i="3"/>
  <c r="C17" i="3"/>
  <c r="F17" i="3"/>
  <c r="A16" i="3"/>
  <c r="C16" i="3"/>
  <c r="F16" i="3"/>
  <c r="H16" i="3"/>
  <c r="A30" i="3"/>
  <c r="C30" i="3"/>
  <c r="F30" i="3"/>
  <c r="H30" i="3"/>
  <c r="A26" i="3"/>
  <c r="C26" i="3"/>
  <c r="F26" i="3"/>
  <c r="H26" i="3"/>
  <c r="A22" i="3"/>
  <c r="C22" i="3"/>
  <c r="F22" i="3"/>
  <c r="H22" i="3"/>
  <c r="A18" i="3"/>
  <c r="C18" i="3"/>
  <c r="F18" i="3"/>
  <c r="H18" i="3"/>
  <c r="A14" i="3"/>
  <c r="C14" i="3"/>
  <c r="F14" i="3"/>
  <c r="H14" i="3"/>
  <c r="H11" i="1"/>
  <c r="M11" i="1"/>
  <c r="L11" i="1"/>
  <c r="K11" i="1"/>
  <c r="J11" i="1"/>
  <c r="I11" i="1"/>
  <c r="N5" i="1"/>
  <c r="Q35" i="18"/>
  <c r="Q34" i="18"/>
  <c r="Q33" i="18"/>
  <c r="I30" i="43" s="1"/>
  <c r="Q32" i="18"/>
  <c r="I29" i="43" s="1"/>
  <c r="Q31" i="18"/>
  <c r="Q30" i="18"/>
  <c r="Q29" i="18"/>
  <c r="I26" i="43" s="1"/>
  <c r="Q28" i="18"/>
  <c r="I25" i="43" s="1"/>
  <c r="Q27" i="18"/>
  <c r="Q26" i="18"/>
  <c r="Q25" i="18"/>
  <c r="I22" i="43" s="1"/>
  <c r="Q24" i="18"/>
  <c r="I21" i="43" s="1"/>
  <c r="Q23" i="18"/>
  <c r="Q22" i="18"/>
  <c r="Q21" i="18"/>
  <c r="I18" i="43" s="1"/>
  <c r="Q20" i="18"/>
  <c r="I17" i="43" s="1"/>
  <c r="Q19" i="18"/>
  <c r="Q18" i="18"/>
  <c r="Q17" i="18"/>
  <c r="I14" i="43" s="1"/>
  <c r="Q16" i="18"/>
  <c r="I13" i="43" s="1"/>
  <c r="Q35" i="17"/>
  <c r="I32" i="42" s="1"/>
  <c r="Q34" i="17"/>
  <c r="Q33" i="17"/>
  <c r="Q32" i="17"/>
  <c r="I29" i="42" s="1"/>
  <c r="Q31" i="17"/>
  <c r="I28" i="42" s="1"/>
  <c r="Q30" i="17"/>
  <c r="Q29" i="17"/>
  <c r="Q28" i="17"/>
  <c r="I25" i="42" s="1"/>
  <c r="Q27" i="17"/>
  <c r="I24" i="42" s="1"/>
  <c r="Q26" i="17"/>
  <c r="Q25" i="17"/>
  <c r="Q24" i="17"/>
  <c r="I21" i="42" s="1"/>
  <c r="Q23" i="17"/>
  <c r="I20" i="42" s="1"/>
  <c r="Q22" i="17"/>
  <c r="Q21" i="17"/>
  <c r="Q20" i="17"/>
  <c r="I17" i="42" s="1"/>
  <c r="Q19" i="17"/>
  <c r="I16" i="42" s="1"/>
  <c r="Q18" i="17"/>
  <c r="Q17" i="17"/>
  <c r="Q16" i="17"/>
  <c r="I13" i="42" s="1"/>
  <c r="Q35" i="16"/>
  <c r="I32" i="41" s="1"/>
  <c r="Q34" i="16"/>
  <c r="Q33" i="16"/>
  <c r="Q32" i="16"/>
  <c r="I29" i="41" s="1"/>
  <c r="Q31" i="16"/>
  <c r="I28" i="41" s="1"/>
  <c r="Q30" i="16"/>
  <c r="Q29" i="16"/>
  <c r="Q28" i="16"/>
  <c r="I25" i="41" s="1"/>
  <c r="Q27" i="16"/>
  <c r="I24" i="41" s="1"/>
  <c r="Q26" i="16"/>
  <c r="Q25" i="16"/>
  <c r="Q24" i="16"/>
  <c r="I21" i="41" s="1"/>
  <c r="Q23" i="16"/>
  <c r="I20" i="41" s="1"/>
  <c r="Q22" i="16"/>
  <c r="Q21" i="16"/>
  <c r="Q20" i="16"/>
  <c r="I17" i="41" s="1"/>
  <c r="Q19" i="16"/>
  <c r="I16" i="41" s="1"/>
  <c r="Q18" i="16"/>
  <c r="Q17" i="16"/>
  <c r="Q16" i="16"/>
  <c r="I13" i="41" s="1"/>
  <c r="Q35" i="15"/>
  <c r="Q34" i="15"/>
  <c r="Q33" i="15"/>
  <c r="I30" i="40" s="1"/>
  <c r="Q32" i="15"/>
  <c r="I29" i="40" s="1"/>
  <c r="Q31" i="15"/>
  <c r="Q30" i="15"/>
  <c r="Q29" i="15"/>
  <c r="I26" i="40" s="1"/>
  <c r="Q28" i="15"/>
  <c r="I25" i="40" s="1"/>
  <c r="Q27" i="15"/>
  <c r="Q26" i="15"/>
  <c r="Q25" i="15"/>
  <c r="I22" i="40" s="1"/>
  <c r="Q24" i="15"/>
  <c r="I21" i="40" s="1"/>
  <c r="Q23" i="15"/>
  <c r="Q22" i="15"/>
  <c r="Q21" i="15"/>
  <c r="I18" i="40" s="1"/>
  <c r="Q20" i="15"/>
  <c r="I17" i="40" s="1"/>
  <c r="Q19" i="15"/>
  <c r="Q18" i="15"/>
  <c r="Q17" i="15"/>
  <c r="I14" i="40" s="1"/>
  <c r="Q16" i="15"/>
  <c r="I13" i="40" s="1"/>
  <c r="Q35" i="13"/>
  <c r="I32" i="39" s="1"/>
  <c r="Q34" i="13"/>
  <c r="Q33" i="13"/>
  <c r="Q32" i="13"/>
  <c r="I29" i="39" s="1"/>
  <c r="Q31" i="13"/>
  <c r="I28" i="39" s="1"/>
  <c r="Q30" i="13"/>
  <c r="Q29" i="13"/>
  <c r="Q28" i="13"/>
  <c r="I25" i="39" s="1"/>
  <c r="Q27" i="13"/>
  <c r="I24" i="39" s="1"/>
  <c r="Q26" i="13"/>
  <c r="Q25" i="13"/>
  <c r="Q24" i="13"/>
  <c r="I21" i="39" s="1"/>
  <c r="Q23" i="13"/>
  <c r="I20" i="39" s="1"/>
  <c r="Q22" i="13"/>
  <c r="Q21" i="13"/>
  <c r="Q20" i="13"/>
  <c r="I17" i="39" s="1"/>
  <c r="Q19" i="13"/>
  <c r="I16" i="39" s="1"/>
  <c r="Q18" i="13"/>
  <c r="Q17" i="13"/>
  <c r="Q16" i="13"/>
  <c r="I13" i="39" s="1"/>
  <c r="Q35" i="12"/>
  <c r="Q34" i="12"/>
  <c r="Q33" i="12"/>
  <c r="I30" i="38" s="1"/>
  <c r="Q32" i="12"/>
  <c r="I29" i="38" s="1"/>
  <c r="Q31" i="12"/>
  <c r="Q30" i="12"/>
  <c r="Q29" i="12"/>
  <c r="I26" i="38" s="1"/>
  <c r="Q28" i="12"/>
  <c r="I25" i="38" s="1"/>
  <c r="Q27" i="12"/>
  <c r="Q26" i="12"/>
  <c r="Q25" i="12"/>
  <c r="I22" i="38" s="1"/>
  <c r="Q24" i="12"/>
  <c r="I21" i="38" s="1"/>
  <c r="Q23" i="12"/>
  <c r="Q22" i="12"/>
  <c r="Q21" i="12"/>
  <c r="I18" i="38" s="1"/>
  <c r="Q20" i="12"/>
  <c r="I17" i="38" s="1"/>
  <c r="K20" i="12"/>
  <c r="E17" i="27" s="1"/>
  <c r="Q19" i="12"/>
  <c r="Q18" i="12"/>
  <c r="Q17" i="12"/>
  <c r="I14" i="38" s="1"/>
  <c r="K17" i="12"/>
  <c r="E14" i="27" s="1"/>
  <c r="Q16" i="12"/>
  <c r="I13" i="38" s="1"/>
  <c r="Q35" i="11"/>
  <c r="I32" i="37" s="1"/>
  <c r="Q34" i="11"/>
  <c r="Q33" i="11"/>
  <c r="Q32" i="11"/>
  <c r="I29" i="37" s="1"/>
  <c r="Q31" i="11"/>
  <c r="I28" i="37" s="1"/>
  <c r="Q30" i="11"/>
  <c r="Q29" i="11"/>
  <c r="Q28" i="11"/>
  <c r="I25" i="37" s="1"/>
  <c r="Q27" i="11"/>
  <c r="I24" i="37" s="1"/>
  <c r="Q26" i="11"/>
  <c r="Q25" i="11"/>
  <c r="Q24" i="11"/>
  <c r="I21" i="37" s="1"/>
  <c r="Q23" i="11"/>
  <c r="I20" i="37" s="1"/>
  <c r="Q22" i="11"/>
  <c r="Q21" i="11"/>
  <c r="Q20" i="11"/>
  <c r="I17" i="37" s="1"/>
  <c r="Q19" i="11"/>
  <c r="I16" i="37" s="1"/>
  <c r="Q18" i="11"/>
  <c r="Q17" i="11"/>
  <c r="Q16" i="11"/>
  <c r="I13" i="37" s="1"/>
  <c r="Q35" i="10"/>
  <c r="I32" i="36" s="1"/>
  <c r="K35" i="10"/>
  <c r="E32" i="25" s="1"/>
  <c r="Q34" i="10"/>
  <c r="Q33" i="10"/>
  <c r="Q32" i="10"/>
  <c r="I29" i="36" s="1"/>
  <c r="K32" i="10"/>
  <c r="E29" i="25" s="1"/>
  <c r="Q31" i="10"/>
  <c r="I28" i="36" s="1"/>
  <c r="K31" i="10"/>
  <c r="E28" i="25" s="1"/>
  <c r="Q30" i="10"/>
  <c r="Q29" i="10"/>
  <c r="Q28" i="10"/>
  <c r="I25" i="36" s="1"/>
  <c r="K28" i="10"/>
  <c r="E25" i="25" s="1"/>
  <c r="Q27" i="10"/>
  <c r="I24" i="36" s="1"/>
  <c r="K27" i="10"/>
  <c r="E24" i="25" s="1"/>
  <c r="Q26" i="10"/>
  <c r="Q25" i="10"/>
  <c r="Q24" i="10"/>
  <c r="I21" i="36" s="1"/>
  <c r="K24" i="10"/>
  <c r="E21" i="25" s="1"/>
  <c r="Q23" i="10"/>
  <c r="I20" i="36" s="1"/>
  <c r="K23" i="10"/>
  <c r="E20" i="25" s="1"/>
  <c r="Q22" i="10"/>
  <c r="Q21" i="10"/>
  <c r="Q20" i="10"/>
  <c r="I17" i="36" s="1"/>
  <c r="K20" i="10"/>
  <c r="E17" i="25" s="1"/>
  <c r="Q19" i="10"/>
  <c r="I16" i="36" s="1"/>
  <c r="K19" i="10"/>
  <c r="E16" i="25" s="1"/>
  <c r="Q18" i="10"/>
  <c r="Q17" i="10"/>
  <c r="Q16" i="10"/>
  <c r="I13" i="36" s="1"/>
  <c r="K16" i="10"/>
  <c r="E13" i="25" s="1"/>
  <c r="Q35" i="9"/>
  <c r="Q34" i="9"/>
  <c r="Q33" i="9"/>
  <c r="I30" i="35" s="1"/>
  <c r="Q32" i="9"/>
  <c r="I29" i="35" s="1"/>
  <c r="Q31" i="9"/>
  <c r="Q30" i="9"/>
  <c r="Q29" i="9"/>
  <c r="I26" i="35" s="1"/>
  <c r="Q28" i="9"/>
  <c r="I25" i="35" s="1"/>
  <c r="Q27" i="9"/>
  <c r="Q26" i="9"/>
  <c r="Q25" i="9"/>
  <c r="I22" i="35" s="1"/>
  <c r="Q24" i="9"/>
  <c r="I21" i="35" s="1"/>
  <c r="Q23" i="9"/>
  <c r="Q22" i="9"/>
  <c r="Q21" i="9"/>
  <c r="I18" i="35" s="1"/>
  <c r="Q20" i="9"/>
  <c r="I17" i="35" s="1"/>
  <c r="Q19" i="9"/>
  <c r="Q18" i="9"/>
  <c r="Q17" i="9"/>
  <c r="I14" i="35" s="1"/>
  <c r="Q16" i="9"/>
  <c r="I13" i="35" s="1"/>
  <c r="Q35" i="8"/>
  <c r="Q34" i="8"/>
  <c r="Q33" i="8"/>
  <c r="I30" i="34" s="1"/>
  <c r="K33" i="8"/>
  <c r="E30" i="23" s="1"/>
  <c r="Q32" i="8"/>
  <c r="I29" i="34" s="1"/>
  <c r="Q31" i="8"/>
  <c r="Q30" i="8"/>
  <c r="Q29" i="8"/>
  <c r="I26" i="34" s="1"/>
  <c r="Q28" i="8"/>
  <c r="Q27" i="8"/>
  <c r="Q26" i="8"/>
  <c r="Q25" i="8"/>
  <c r="I22" i="34" s="1"/>
  <c r="Q24" i="8"/>
  <c r="I21" i="34" s="1"/>
  <c r="Q23" i="8"/>
  <c r="Q22" i="8"/>
  <c r="Q21" i="8"/>
  <c r="I18" i="34" s="1"/>
  <c r="Q20" i="8"/>
  <c r="I17" i="34" s="1"/>
  <c r="K20" i="8"/>
  <c r="E17" i="23" s="1"/>
  <c r="R17" i="23" s="1"/>
  <c r="Q19" i="8"/>
  <c r="Q18" i="8"/>
  <c r="Q17" i="8"/>
  <c r="I14" i="34" s="1"/>
  <c r="K17" i="8"/>
  <c r="E14" i="23" s="1"/>
  <c r="R14" i="23" s="1"/>
  <c r="Q16" i="8"/>
  <c r="I13" i="34" s="1"/>
  <c r="Q35" i="7"/>
  <c r="Q34" i="7"/>
  <c r="Q33" i="7"/>
  <c r="I30" i="33" s="1"/>
  <c r="Q32" i="7"/>
  <c r="I29" i="33" s="1"/>
  <c r="Q31" i="7"/>
  <c r="Q30" i="7"/>
  <c r="Q29" i="7"/>
  <c r="I26" i="33" s="1"/>
  <c r="Q28" i="7"/>
  <c r="I25" i="33" s="1"/>
  <c r="Q27" i="7"/>
  <c r="Q26" i="7"/>
  <c r="Q25" i="7"/>
  <c r="I22" i="33" s="1"/>
  <c r="Q24" i="7"/>
  <c r="I21" i="33" s="1"/>
  <c r="Q23" i="7"/>
  <c r="Q22" i="7"/>
  <c r="Q21" i="7"/>
  <c r="I18" i="33" s="1"/>
  <c r="Q20" i="7"/>
  <c r="I17" i="33" s="1"/>
  <c r="Q19" i="7"/>
  <c r="Q18" i="7"/>
  <c r="Q17" i="7"/>
  <c r="I14" i="33" s="1"/>
  <c r="Q16" i="7"/>
  <c r="Q17" i="2"/>
  <c r="I14" i="3" s="1"/>
  <c r="Q18" i="2"/>
  <c r="I15" i="3" s="1"/>
  <c r="Q19" i="2"/>
  <c r="Q20" i="2"/>
  <c r="Q21" i="2"/>
  <c r="I18" i="3" s="1"/>
  <c r="Q22" i="2"/>
  <c r="I19" i="3" s="1"/>
  <c r="Q23" i="2"/>
  <c r="Q24" i="2"/>
  <c r="Q25" i="2"/>
  <c r="I22" i="3" s="1"/>
  <c r="Q26" i="2"/>
  <c r="I23" i="3" s="1"/>
  <c r="Q27" i="2"/>
  <c r="Q28" i="2"/>
  <c r="Q29" i="2"/>
  <c r="I26" i="3" s="1"/>
  <c r="Q30" i="2"/>
  <c r="I27" i="3" s="1"/>
  <c r="Q31" i="2"/>
  <c r="Q32" i="2"/>
  <c r="Q33" i="2"/>
  <c r="I30" i="3" s="1"/>
  <c r="Q34" i="2"/>
  <c r="I31" i="3" s="1"/>
  <c r="Q35" i="2"/>
  <c r="Q16" i="2"/>
  <c r="K33" i="12" l="1"/>
  <c r="E30" i="27" s="1"/>
  <c r="K17" i="18"/>
  <c r="E14" i="32" s="1"/>
  <c r="R14" i="32" s="1"/>
  <c r="S14" i="32" s="1"/>
  <c r="K20" i="18"/>
  <c r="E17" i="32" s="1"/>
  <c r="K25" i="18"/>
  <c r="E22" i="32" s="1"/>
  <c r="R22" i="32" s="1"/>
  <c r="S22" i="32" s="1"/>
  <c r="K28" i="18"/>
  <c r="E25" i="32" s="1"/>
  <c r="R25" i="32" s="1"/>
  <c r="S25" i="32" s="1"/>
  <c r="K33" i="18"/>
  <c r="E30" i="32" s="1"/>
  <c r="R30" i="32" s="1"/>
  <c r="S30" i="32" s="1"/>
  <c r="K16" i="18"/>
  <c r="E13" i="32" s="1"/>
  <c r="K21" i="18"/>
  <c r="E18" i="32" s="1"/>
  <c r="R18" i="32" s="1"/>
  <c r="S18" i="32" s="1"/>
  <c r="K24" i="18"/>
  <c r="E21" i="32" s="1"/>
  <c r="R21" i="32" s="1"/>
  <c r="S21" i="32" s="1"/>
  <c r="K29" i="18"/>
  <c r="E26" i="32" s="1"/>
  <c r="R26" i="32" s="1"/>
  <c r="S26" i="32" s="1"/>
  <c r="K32" i="18"/>
  <c r="E29" i="32" s="1"/>
  <c r="R29" i="32" s="1"/>
  <c r="S29" i="32" s="1"/>
  <c r="K20" i="16"/>
  <c r="E17" i="30" s="1"/>
  <c r="K23" i="16"/>
  <c r="E20" i="30" s="1"/>
  <c r="K28" i="16"/>
  <c r="E25" i="30" s="1"/>
  <c r="K31" i="16"/>
  <c r="E28" i="30" s="1"/>
  <c r="K16" i="16"/>
  <c r="E13" i="30" s="1"/>
  <c r="K19" i="16"/>
  <c r="E16" i="30" s="1"/>
  <c r="K24" i="16"/>
  <c r="E21" i="30" s="1"/>
  <c r="K27" i="16"/>
  <c r="E24" i="30" s="1"/>
  <c r="K32" i="16"/>
  <c r="E29" i="30" s="1"/>
  <c r="K35" i="16"/>
  <c r="E32" i="30" s="1"/>
  <c r="K17" i="15"/>
  <c r="E14" i="29" s="1"/>
  <c r="R14" i="29" s="1"/>
  <c r="S14" i="29" s="1"/>
  <c r="K20" i="15"/>
  <c r="E17" i="29" s="1"/>
  <c r="R17" i="29" s="1"/>
  <c r="K25" i="15"/>
  <c r="E22" i="29" s="1"/>
  <c r="R22" i="29" s="1"/>
  <c r="S22" i="29" s="1"/>
  <c r="K28" i="15"/>
  <c r="E25" i="29" s="1"/>
  <c r="R25" i="29" s="1"/>
  <c r="S25" i="29" s="1"/>
  <c r="K33" i="15"/>
  <c r="E30" i="29" s="1"/>
  <c r="R30" i="29" s="1"/>
  <c r="S30" i="29" s="1"/>
  <c r="K16" i="15"/>
  <c r="E13" i="29" s="1"/>
  <c r="K21" i="15"/>
  <c r="E18" i="29" s="1"/>
  <c r="R18" i="29" s="1"/>
  <c r="S18" i="29" s="1"/>
  <c r="K24" i="15"/>
  <c r="E21" i="29" s="1"/>
  <c r="K29" i="15"/>
  <c r="E26" i="29" s="1"/>
  <c r="R26" i="29" s="1"/>
  <c r="S26" i="29" s="1"/>
  <c r="K32" i="15"/>
  <c r="E29" i="29" s="1"/>
  <c r="R17" i="27"/>
  <c r="S17" i="27" s="1"/>
  <c r="K25" i="12"/>
  <c r="E22" i="27" s="1"/>
  <c r="K28" i="12"/>
  <c r="E25" i="27" s="1"/>
  <c r="R14" i="27"/>
  <c r="S14" i="27" s="1"/>
  <c r="R30" i="27"/>
  <c r="S30" i="27" s="1"/>
  <c r="K20" i="11"/>
  <c r="E17" i="26" s="1"/>
  <c r="R17" i="26" s="1"/>
  <c r="S17" i="26" s="1"/>
  <c r="K23" i="11"/>
  <c r="E20" i="26" s="1"/>
  <c r="R20" i="26" s="1"/>
  <c r="S20" i="26" s="1"/>
  <c r="K28" i="11"/>
  <c r="E25" i="26" s="1"/>
  <c r="R25" i="26" s="1"/>
  <c r="S25" i="26" s="1"/>
  <c r="K31" i="11"/>
  <c r="E28" i="26" s="1"/>
  <c r="R28" i="26" s="1"/>
  <c r="S28" i="26" s="1"/>
  <c r="R17" i="25"/>
  <c r="S17" i="25" s="1"/>
  <c r="R20" i="25"/>
  <c r="S20" i="25" s="1"/>
  <c r="S25" i="25"/>
  <c r="R25" i="25"/>
  <c r="R28" i="25"/>
  <c r="S28" i="25" s="1"/>
  <c r="R13" i="25"/>
  <c r="S13" i="25" s="1"/>
  <c r="R16" i="25"/>
  <c r="S16" i="25" s="1"/>
  <c r="R21" i="25"/>
  <c r="S21" i="25" s="1"/>
  <c r="R24" i="25"/>
  <c r="S24" i="25" s="1"/>
  <c r="S29" i="25"/>
  <c r="R29" i="25"/>
  <c r="R32" i="25"/>
  <c r="S32" i="25" s="1"/>
  <c r="K25" i="8"/>
  <c r="E22" i="23" s="1"/>
  <c r="R22" i="23" s="1"/>
  <c r="S22" i="23" s="1"/>
  <c r="K29" i="7"/>
  <c r="E26" i="21" s="1"/>
  <c r="K32" i="7"/>
  <c r="E29" i="21" s="1"/>
  <c r="K21" i="7"/>
  <c r="E18" i="21" s="1"/>
  <c r="K24" i="7"/>
  <c r="E21" i="21" s="1"/>
  <c r="R17" i="32"/>
  <c r="S17" i="32" s="1"/>
  <c r="R29" i="29"/>
  <c r="S29" i="29" s="1"/>
  <c r="R13" i="29"/>
  <c r="S13" i="29" s="1"/>
  <c r="S17" i="29"/>
  <c r="R21" i="29"/>
  <c r="S21" i="29" s="1"/>
  <c r="S14" i="23"/>
  <c r="S17" i="23"/>
  <c r="R30" i="23"/>
  <c r="S30" i="23" s="1"/>
  <c r="K33" i="2"/>
  <c r="E30" i="1" s="1"/>
  <c r="R30" i="1" s="1"/>
  <c r="S30" i="1" s="1"/>
  <c r="K25" i="2"/>
  <c r="E22" i="1" s="1"/>
  <c r="R22" i="1" s="1"/>
  <c r="S22" i="1" s="1"/>
  <c r="K22" i="18"/>
  <c r="E19" i="32" s="1"/>
  <c r="I19" i="43"/>
  <c r="K30" i="18"/>
  <c r="E27" i="32" s="1"/>
  <c r="I27" i="43"/>
  <c r="K23" i="18"/>
  <c r="E20" i="32" s="1"/>
  <c r="I20" i="43"/>
  <c r="K31" i="18"/>
  <c r="E28" i="32" s="1"/>
  <c r="I28" i="43"/>
  <c r="K18" i="18"/>
  <c r="E15" i="32" s="1"/>
  <c r="I15" i="43"/>
  <c r="K26" i="18"/>
  <c r="E23" i="32" s="1"/>
  <c r="I23" i="43"/>
  <c r="K34" i="18"/>
  <c r="E31" i="32" s="1"/>
  <c r="I31" i="43"/>
  <c r="K19" i="18"/>
  <c r="E16" i="32" s="1"/>
  <c r="I16" i="43"/>
  <c r="K27" i="18"/>
  <c r="E24" i="32" s="1"/>
  <c r="I24" i="43"/>
  <c r="K35" i="18"/>
  <c r="E32" i="32" s="1"/>
  <c r="R32" i="32" s="1"/>
  <c r="S32" i="32" s="1"/>
  <c r="I32" i="43"/>
  <c r="K18" i="17"/>
  <c r="E15" i="31" s="1"/>
  <c r="I15" i="42"/>
  <c r="K26" i="17"/>
  <c r="E23" i="31" s="1"/>
  <c r="I23" i="42"/>
  <c r="K34" i="17"/>
  <c r="E31" i="31" s="1"/>
  <c r="I31" i="42"/>
  <c r="K16" i="17"/>
  <c r="E13" i="31" s="1"/>
  <c r="K19" i="17"/>
  <c r="E16" i="31" s="1"/>
  <c r="K21" i="17"/>
  <c r="E18" i="31" s="1"/>
  <c r="I18" i="42"/>
  <c r="K24" i="17"/>
  <c r="E21" i="31" s="1"/>
  <c r="K27" i="17"/>
  <c r="E24" i="31" s="1"/>
  <c r="K29" i="17"/>
  <c r="E26" i="31" s="1"/>
  <c r="I26" i="42"/>
  <c r="K32" i="17"/>
  <c r="E29" i="31" s="1"/>
  <c r="K35" i="17"/>
  <c r="E32" i="31" s="1"/>
  <c r="R32" i="31" s="1"/>
  <c r="S32" i="31" s="1"/>
  <c r="K22" i="17"/>
  <c r="E19" i="31" s="1"/>
  <c r="I19" i="42"/>
  <c r="K30" i="17"/>
  <c r="E27" i="31" s="1"/>
  <c r="I27" i="42"/>
  <c r="K17" i="17"/>
  <c r="E14" i="31" s="1"/>
  <c r="I14" i="42"/>
  <c r="K20" i="17"/>
  <c r="E17" i="31" s="1"/>
  <c r="K23" i="17"/>
  <c r="E20" i="31" s="1"/>
  <c r="K25" i="17"/>
  <c r="E22" i="31" s="1"/>
  <c r="I22" i="42"/>
  <c r="K28" i="17"/>
  <c r="E25" i="31" s="1"/>
  <c r="K31" i="17"/>
  <c r="E28" i="31" s="1"/>
  <c r="K33" i="17"/>
  <c r="E30" i="31" s="1"/>
  <c r="I30" i="42"/>
  <c r="K29" i="16"/>
  <c r="E26" i="30" s="1"/>
  <c r="I26" i="41"/>
  <c r="K22" i="16"/>
  <c r="E19" i="30" s="1"/>
  <c r="I19" i="41"/>
  <c r="K30" i="16"/>
  <c r="E27" i="30" s="1"/>
  <c r="I27" i="41"/>
  <c r="K21" i="16"/>
  <c r="E18" i="30" s="1"/>
  <c r="I18" i="41"/>
  <c r="K17" i="16"/>
  <c r="E14" i="30" s="1"/>
  <c r="I14" i="41"/>
  <c r="K25" i="16"/>
  <c r="E22" i="30" s="1"/>
  <c r="I22" i="41"/>
  <c r="K33" i="16"/>
  <c r="E30" i="30" s="1"/>
  <c r="I30" i="41"/>
  <c r="K18" i="16"/>
  <c r="E15" i="30" s="1"/>
  <c r="I15" i="41"/>
  <c r="K26" i="16"/>
  <c r="E23" i="30" s="1"/>
  <c r="I23" i="41"/>
  <c r="K34" i="16"/>
  <c r="E31" i="30" s="1"/>
  <c r="I31" i="41"/>
  <c r="K18" i="15"/>
  <c r="E15" i="29" s="1"/>
  <c r="R15" i="29" s="1"/>
  <c r="I15" i="40"/>
  <c r="K26" i="15"/>
  <c r="E23" i="29" s="1"/>
  <c r="I23" i="40"/>
  <c r="K34" i="15"/>
  <c r="E31" i="29" s="1"/>
  <c r="I31" i="40"/>
  <c r="K19" i="15"/>
  <c r="E16" i="29" s="1"/>
  <c r="I16" i="40"/>
  <c r="K27" i="15"/>
  <c r="E24" i="29" s="1"/>
  <c r="I24" i="40"/>
  <c r="K35" i="15"/>
  <c r="E32" i="29" s="1"/>
  <c r="R32" i="29" s="1"/>
  <c r="S32" i="29" s="1"/>
  <c r="I32" i="40"/>
  <c r="K22" i="15"/>
  <c r="E19" i="29" s="1"/>
  <c r="I19" i="40"/>
  <c r="K30" i="15"/>
  <c r="E27" i="29" s="1"/>
  <c r="I27" i="40"/>
  <c r="K23" i="15"/>
  <c r="E20" i="29" s="1"/>
  <c r="I20" i="40"/>
  <c r="K31" i="15"/>
  <c r="E28" i="29" s="1"/>
  <c r="I28" i="40"/>
  <c r="K26" i="13"/>
  <c r="E23" i="28" s="1"/>
  <c r="I23" i="39"/>
  <c r="K22" i="13"/>
  <c r="E19" i="28" s="1"/>
  <c r="I19" i="39"/>
  <c r="K30" i="13"/>
  <c r="E27" i="28" s="1"/>
  <c r="I27" i="39"/>
  <c r="K17" i="13"/>
  <c r="E14" i="28" s="1"/>
  <c r="I14" i="39"/>
  <c r="K20" i="13"/>
  <c r="E17" i="28" s="1"/>
  <c r="K23" i="13"/>
  <c r="E20" i="28" s="1"/>
  <c r="K25" i="13"/>
  <c r="E22" i="28" s="1"/>
  <c r="I22" i="39"/>
  <c r="K28" i="13"/>
  <c r="E25" i="28" s="1"/>
  <c r="K31" i="13"/>
  <c r="E28" i="28" s="1"/>
  <c r="K33" i="13"/>
  <c r="E30" i="28" s="1"/>
  <c r="I30" i="39"/>
  <c r="K18" i="13"/>
  <c r="E15" i="28" s="1"/>
  <c r="I15" i="39"/>
  <c r="K34" i="13"/>
  <c r="E31" i="28" s="1"/>
  <c r="I31" i="39"/>
  <c r="K16" i="13"/>
  <c r="E13" i="28" s="1"/>
  <c r="K19" i="13"/>
  <c r="E16" i="28" s="1"/>
  <c r="K21" i="13"/>
  <c r="E18" i="28" s="1"/>
  <c r="I18" i="39"/>
  <c r="K24" i="13"/>
  <c r="E21" i="28" s="1"/>
  <c r="K27" i="13"/>
  <c r="E24" i="28" s="1"/>
  <c r="K29" i="13"/>
  <c r="E26" i="28" s="1"/>
  <c r="I26" i="39"/>
  <c r="K32" i="13"/>
  <c r="E29" i="28" s="1"/>
  <c r="K35" i="13"/>
  <c r="E32" i="28" s="1"/>
  <c r="R32" i="28" s="1"/>
  <c r="S32" i="28" s="1"/>
  <c r="K22" i="12"/>
  <c r="E19" i="27" s="1"/>
  <c r="I19" i="38"/>
  <c r="K30" i="12"/>
  <c r="E27" i="27" s="1"/>
  <c r="I27" i="38"/>
  <c r="K23" i="12"/>
  <c r="E20" i="27" s="1"/>
  <c r="I20" i="38"/>
  <c r="K31" i="12"/>
  <c r="E28" i="27" s="1"/>
  <c r="I28" i="38"/>
  <c r="K16" i="12"/>
  <c r="E13" i="27" s="1"/>
  <c r="K18" i="12"/>
  <c r="E15" i="27" s="1"/>
  <c r="I15" i="38"/>
  <c r="K21" i="12"/>
  <c r="E18" i="27" s="1"/>
  <c r="K24" i="12"/>
  <c r="E21" i="27" s="1"/>
  <c r="K26" i="12"/>
  <c r="E23" i="27" s="1"/>
  <c r="I23" i="38"/>
  <c r="K29" i="12"/>
  <c r="E26" i="27" s="1"/>
  <c r="K32" i="12"/>
  <c r="E29" i="27" s="1"/>
  <c r="K34" i="12"/>
  <c r="E31" i="27" s="1"/>
  <c r="I31" i="38"/>
  <c r="K19" i="12"/>
  <c r="E16" i="27" s="1"/>
  <c r="I16" i="38"/>
  <c r="K27" i="12"/>
  <c r="E24" i="27" s="1"/>
  <c r="I24" i="38"/>
  <c r="K35" i="12"/>
  <c r="E32" i="27" s="1"/>
  <c r="I32" i="38"/>
  <c r="K25" i="11"/>
  <c r="E22" i="26" s="1"/>
  <c r="I22" i="37"/>
  <c r="K33" i="11"/>
  <c r="E30" i="26" s="1"/>
  <c r="I30" i="37"/>
  <c r="K18" i="11"/>
  <c r="E15" i="26" s="1"/>
  <c r="I15" i="37"/>
  <c r="K26" i="11"/>
  <c r="E23" i="26" s="1"/>
  <c r="I23" i="37"/>
  <c r="K34" i="11"/>
  <c r="E31" i="26" s="1"/>
  <c r="I31" i="37"/>
  <c r="K16" i="11"/>
  <c r="E13" i="26" s="1"/>
  <c r="K19" i="11"/>
  <c r="E16" i="26" s="1"/>
  <c r="K21" i="11"/>
  <c r="E18" i="26" s="1"/>
  <c r="I18" i="37"/>
  <c r="K24" i="11"/>
  <c r="E21" i="26" s="1"/>
  <c r="K27" i="11"/>
  <c r="E24" i="26" s="1"/>
  <c r="K29" i="11"/>
  <c r="E26" i="26" s="1"/>
  <c r="I26" i="37"/>
  <c r="K32" i="11"/>
  <c r="E29" i="26" s="1"/>
  <c r="K35" i="11"/>
  <c r="E32" i="26" s="1"/>
  <c r="R32" i="26" s="1"/>
  <c r="S32" i="26" s="1"/>
  <c r="K17" i="11"/>
  <c r="E14" i="26" s="1"/>
  <c r="I14" i="37"/>
  <c r="K22" i="11"/>
  <c r="E19" i="26" s="1"/>
  <c r="I19" i="37"/>
  <c r="K30" i="11"/>
  <c r="E27" i="26" s="1"/>
  <c r="I27" i="37"/>
  <c r="K21" i="10"/>
  <c r="E18" i="25" s="1"/>
  <c r="I18" i="36"/>
  <c r="K29" i="10"/>
  <c r="E26" i="25" s="1"/>
  <c r="I26" i="36"/>
  <c r="K17" i="10"/>
  <c r="E14" i="25" s="1"/>
  <c r="I14" i="36"/>
  <c r="K25" i="10"/>
  <c r="E22" i="25" s="1"/>
  <c r="I22" i="36"/>
  <c r="K33" i="10"/>
  <c r="E30" i="25" s="1"/>
  <c r="I30" i="36"/>
  <c r="K18" i="10"/>
  <c r="E15" i="25" s="1"/>
  <c r="I15" i="36"/>
  <c r="K26" i="10"/>
  <c r="E23" i="25" s="1"/>
  <c r="I23" i="36"/>
  <c r="K34" i="10"/>
  <c r="E31" i="25" s="1"/>
  <c r="I31" i="36"/>
  <c r="K22" i="10"/>
  <c r="E19" i="25" s="1"/>
  <c r="I19" i="36"/>
  <c r="K30" i="10"/>
  <c r="E27" i="25" s="1"/>
  <c r="I27" i="36"/>
  <c r="K19" i="9"/>
  <c r="E16" i="24" s="1"/>
  <c r="I16" i="35"/>
  <c r="K23" i="9"/>
  <c r="E20" i="24" s="1"/>
  <c r="I20" i="35"/>
  <c r="K31" i="9"/>
  <c r="E28" i="24" s="1"/>
  <c r="I28" i="35"/>
  <c r="K16" i="9"/>
  <c r="E13" i="24" s="1"/>
  <c r="K18" i="9"/>
  <c r="E15" i="24" s="1"/>
  <c r="I15" i="35"/>
  <c r="K21" i="9"/>
  <c r="E18" i="24" s="1"/>
  <c r="K24" i="9"/>
  <c r="E21" i="24" s="1"/>
  <c r="K26" i="9"/>
  <c r="E23" i="24" s="1"/>
  <c r="I23" i="35"/>
  <c r="K29" i="9"/>
  <c r="E26" i="24" s="1"/>
  <c r="K32" i="9"/>
  <c r="E29" i="24" s="1"/>
  <c r="K34" i="9"/>
  <c r="E31" i="24" s="1"/>
  <c r="I31" i="35"/>
  <c r="K27" i="9"/>
  <c r="E24" i="24" s="1"/>
  <c r="I24" i="35"/>
  <c r="K35" i="9"/>
  <c r="E32" i="24" s="1"/>
  <c r="R32" i="24" s="1"/>
  <c r="S32" i="24" s="1"/>
  <c r="I32" i="35"/>
  <c r="K17" i="9"/>
  <c r="E14" i="24" s="1"/>
  <c r="K20" i="9"/>
  <c r="E17" i="24" s="1"/>
  <c r="K22" i="9"/>
  <c r="E19" i="24" s="1"/>
  <c r="I19" i="35"/>
  <c r="K25" i="9"/>
  <c r="E22" i="24" s="1"/>
  <c r="K28" i="9"/>
  <c r="E25" i="24" s="1"/>
  <c r="K30" i="9"/>
  <c r="E27" i="24" s="1"/>
  <c r="I27" i="35"/>
  <c r="K33" i="9"/>
  <c r="E30" i="24" s="1"/>
  <c r="K27" i="8"/>
  <c r="E24" i="23" s="1"/>
  <c r="I24" i="34"/>
  <c r="K28" i="8"/>
  <c r="E25" i="23" s="1"/>
  <c r="I25" i="34"/>
  <c r="K23" i="8"/>
  <c r="E20" i="23" s="1"/>
  <c r="I20" i="34"/>
  <c r="K29" i="8"/>
  <c r="E26" i="23" s="1"/>
  <c r="K32" i="8"/>
  <c r="E29" i="23" s="1"/>
  <c r="K34" i="8"/>
  <c r="E31" i="23" s="1"/>
  <c r="I31" i="34"/>
  <c r="K19" i="8"/>
  <c r="E16" i="23" s="1"/>
  <c r="I16" i="34"/>
  <c r="K30" i="8"/>
  <c r="E27" i="23" s="1"/>
  <c r="I27" i="34"/>
  <c r="K22" i="8"/>
  <c r="E19" i="23" s="1"/>
  <c r="I19" i="34"/>
  <c r="K31" i="8"/>
  <c r="E28" i="23" s="1"/>
  <c r="I28" i="34"/>
  <c r="K16" i="8"/>
  <c r="E13" i="23" s="1"/>
  <c r="K18" i="8"/>
  <c r="E15" i="23" s="1"/>
  <c r="I15" i="34"/>
  <c r="K21" i="8"/>
  <c r="E18" i="23" s="1"/>
  <c r="K24" i="8"/>
  <c r="E21" i="23" s="1"/>
  <c r="K26" i="8"/>
  <c r="E23" i="23" s="1"/>
  <c r="I23" i="34"/>
  <c r="K35" i="8"/>
  <c r="E32" i="23" s="1"/>
  <c r="R32" i="23" s="1"/>
  <c r="S32" i="23" s="1"/>
  <c r="I32" i="34"/>
  <c r="K23" i="7"/>
  <c r="E20" i="21" s="1"/>
  <c r="I20" i="33"/>
  <c r="K18" i="7"/>
  <c r="E15" i="21" s="1"/>
  <c r="I15" i="33"/>
  <c r="K26" i="7"/>
  <c r="E23" i="21" s="1"/>
  <c r="I23" i="33"/>
  <c r="K34" i="7"/>
  <c r="E31" i="21" s="1"/>
  <c r="I31" i="33"/>
  <c r="K16" i="7"/>
  <c r="E13" i="21" s="1"/>
  <c r="I13" i="33"/>
  <c r="K19" i="7"/>
  <c r="E16" i="21" s="1"/>
  <c r="I16" i="33"/>
  <c r="K27" i="7"/>
  <c r="E24" i="21" s="1"/>
  <c r="I24" i="33"/>
  <c r="K35" i="7"/>
  <c r="E32" i="21" s="1"/>
  <c r="R32" i="21" s="1"/>
  <c r="S32" i="21" s="1"/>
  <c r="I32" i="33"/>
  <c r="K31" i="7"/>
  <c r="E28" i="21" s="1"/>
  <c r="I28" i="33"/>
  <c r="K17" i="7"/>
  <c r="E14" i="21" s="1"/>
  <c r="K20" i="7"/>
  <c r="E17" i="21" s="1"/>
  <c r="K22" i="7"/>
  <c r="E19" i="21" s="1"/>
  <c r="I19" i="33"/>
  <c r="K25" i="7"/>
  <c r="E22" i="21" s="1"/>
  <c r="K28" i="7"/>
  <c r="E25" i="21" s="1"/>
  <c r="K30" i="7"/>
  <c r="E27" i="21" s="1"/>
  <c r="I27" i="33"/>
  <c r="K33" i="7"/>
  <c r="E30" i="21" s="1"/>
  <c r="K21" i="2"/>
  <c r="E18" i="1" s="1"/>
  <c r="K29" i="2"/>
  <c r="E26" i="1" s="1"/>
  <c r="K17" i="2"/>
  <c r="E14" i="1" s="1"/>
  <c r="K34" i="2"/>
  <c r="E31" i="1" s="1"/>
  <c r="K26" i="2"/>
  <c r="E23" i="1" s="1"/>
  <c r="K18" i="2"/>
  <c r="E15" i="1" s="1"/>
  <c r="K32" i="2"/>
  <c r="E29" i="1" s="1"/>
  <c r="I29" i="3"/>
  <c r="K28" i="2"/>
  <c r="E25" i="1" s="1"/>
  <c r="I25" i="3"/>
  <c r="K24" i="2"/>
  <c r="E21" i="1" s="1"/>
  <c r="I21" i="3"/>
  <c r="K20" i="2"/>
  <c r="E17" i="1" s="1"/>
  <c r="I17" i="3"/>
  <c r="K30" i="2"/>
  <c r="E27" i="1" s="1"/>
  <c r="K22" i="2"/>
  <c r="E19" i="1" s="1"/>
  <c r="K35" i="2"/>
  <c r="E32" i="1" s="1"/>
  <c r="R32" i="1" s="1"/>
  <c r="S32" i="1" s="1"/>
  <c r="I32" i="3"/>
  <c r="K31" i="2"/>
  <c r="E28" i="1" s="1"/>
  <c r="I28" i="3"/>
  <c r="K27" i="2"/>
  <c r="E24" i="1" s="1"/>
  <c r="I24" i="3"/>
  <c r="K23" i="2"/>
  <c r="E20" i="1" s="1"/>
  <c r="I20" i="3"/>
  <c r="K19" i="2"/>
  <c r="E16" i="1" s="1"/>
  <c r="I16" i="3"/>
  <c r="K16" i="2"/>
  <c r="E13" i="1" s="1"/>
  <c r="I13" i="3"/>
  <c r="O13" i="1"/>
  <c r="N13" i="1"/>
  <c r="E43" i="26" l="1"/>
  <c r="E43" i="23"/>
  <c r="E43" i="32"/>
  <c r="E43" i="29"/>
  <c r="R13" i="1"/>
  <c r="S13" i="1" s="1"/>
  <c r="E33" i="1"/>
  <c r="R13" i="32"/>
  <c r="S13" i="32" s="1"/>
  <c r="S30" i="31"/>
  <c r="R30" i="31"/>
  <c r="R22" i="31"/>
  <c r="S22" i="31" s="1"/>
  <c r="R14" i="31"/>
  <c r="S14" i="31" s="1"/>
  <c r="R19" i="31"/>
  <c r="S19" i="31" s="1"/>
  <c r="S26" i="31"/>
  <c r="R26" i="31"/>
  <c r="R18" i="31"/>
  <c r="S18" i="31" s="1"/>
  <c r="R31" i="31"/>
  <c r="S31" i="31" s="1"/>
  <c r="R15" i="31"/>
  <c r="S15" i="31" s="1"/>
  <c r="R28" i="31"/>
  <c r="S28" i="31" s="1"/>
  <c r="R20" i="31"/>
  <c r="S20" i="31" s="1"/>
  <c r="R24" i="31"/>
  <c r="S24" i="31" s="1"/>
  <c r="R16" i="31"/>
  <c r="S16" i="31" s="1"/>
  <c r="R25" i="31"/>
  <c r="S25" i="31" s="1"/>
  <c r="R17" i="31"/>
  <c r="S17" i="31" s="1"/>
  <c r="R27" i="31"/>
  <c r="S27" i="31" s="1"/>
  <c r="R29" i="31"/>
  <c r="S29" i="31" s="1"/>
  <c r="S21" i="31"/>
  <c r="R21" i="31"/>
  <c r="E33" i="31"/>
  <c r="R13" i="31"/>
  <c r="S13" i="31" s="1"/>
  <c r="S23" i="31"/>
  <c r="R23" i="31"/>
  <c r="R31" i="30"/>
  <c r="S31" i="30" s="1"/>
  <c r="R15" i="30"/>
  <c r="S15" i="30" s="1"/>
  <c r="R22" i="30"/>
  <c r="S22" i="30" s="1"/>
  <c r="R18" i="30"/>
  <c r="S18" i="30" s="1"/>
  <c r="R19" i="30"/>
  <c r="S19" i="30" s="1"/>
  <c r="R29" i="30"/>
  <c r="S29" i="30" s="1"/>
  <c r="E33" i="30"/>
  <c r="R13" i="30"/>
  <c r="S13" i="30" s="1"/>
  <c r="R17" i="30"/>
  <c r="S17" i="30" s="1"/>
  <c r="R24" i="30"/>
  <c r="S24" i="30" s="1"/>
  <c r="R28" i="30"/>
  <c r="S28" i="30" s="1"/>
  <c r="R23" i="30"/>
  <c r="S23" i="30" s="1"/>
  <c r="R30" i="30"/>
  <c r="S30" i="30" s="1"/>
  <c r="R14" i="30"/>
  <c r="S14" i="30" s="1"/>
  <c r="R27" i="30"/>
  <c r="S27" i="30" s="1"/>
  <c r="S26" i="30"/>
  <c r="R26" i="30"/>
  <c r="R21" i="30"/>
  <c r="S21" i="30" s="1"/>
  <c r="R25" i="30"/>
  <c r="S25" i="30" s="1"/>
  <c r="R32" i="30"/>
  <c r="S32" i="30" s="1"/>
  <c r="R16" i="30"/>
  <c r="S16" i="30" s="1"/>
  <c r="R20" i="30"/>
  <c r="S20" i="30" s="1"/>
  <c r="R29" i="28"/>
  <c r="S29" i="28" s="1"/>
  <c r="S21" i="28"/>
  <c r="R21" i="28"/>
  <c r="E33" i="28"/>
  <c r="R13" i="28"/>
  <c r="S13" i="28" s="1"/>
  <c r="S15" i="28"/>
  <c r="R15" i="28"/>
  <c r="R25" i="28"/>
  <c r="S25" i="28" s="1"/>
  <c r="R17" i="28"/>
  <c r="S17" i="28" s="1"/>
  <c r="R27" i="28"/>
  <c r="S27" i="28" s="1"/>
  <c r="S23" i="28"/>
  <c r="R23" i="28"/>
  <c r="R26" i="28"/>
  <c r="S26" i="28" s="1"/>
  <c r="R18" i="28"/>
  <c r="S18" i="28" s="1"/>
  <c r="R31" i="28"/>
  <c r="S31" i="28" s="1"/>
  <c r="S30" i="28"/>
  <c r="R30" i="28"/>
  <c r="R22" i="28"/>
  <c r="S22" i="28" s="1"/>
  <c r="R14" i="28"/>
  <c r="S14" i="28" s="1"/>
  <c r="R19" i="28"/>
  <c r="S19" i="28" s="1"/>
  <c r="R24" i="28"/>
  <c r="S24" i="28" s="1"/>
  <c r="R16" i="28"/>
  <c r="S16" i="28" s="1"/>
  <c r="R28" i="28"/>
  <c r="S28" i="28" s="1"/>
  <c r="R20" i="28"/>
  <c r="S20" i="28" s="1"/>
  <c r="R24" i="27"/>
  <c r="S24" i="27" s="1"/>
  <c r="S31" i="27"/>
  <c r="R31" i="27"/>
  <c r="R23" i="27"/>
  <c r="S23" i="27" s="1"/>
  <c r="R15" i="27"/>
  <c r="S15" i="27" s="1"/>
  <c r="R29" i="27"/>
  <c r="S29" i="27" s="1"/>
  <c r="R21" i="27"/>
  <c r="S21" i="27" s="1"/>
  <c r="E33" i="27"/>
  <c r="R13" i="27"/>
  <c r="S13" i="27" s="1"/>
  <c r="R20" i="27"/>
  <c r="S20" i="27" s="1"/>
  <c r="R19" i="27"/>
  <c r="S19" i="27" s="1"/>
  <c r="R25" i="27"/>
  <c r="S25" i="27" s="1"/>
  <c r="R32" i="27"/>
  <c r="S32" i="27" s="1"/>
  <c r="R16" i="27"/>
  <c r="S16" i="27" s="1"/>
  <c r="R26" i="27"/>
  <c r="S26" i="27" s="1"/>
  <c r="R18" i="27"/>
  <c r="S18" i="27" s="1"/>
  <c r="R22" i="27"/>
  <c r="S22" i="27" s="1"/>
  <c r="R28" i="27"/>
  <c r="S28" i="27" s="1"/>
  <c r="R27" i="27"/>
  <c r="S27" i="27" s="1"/>
  <c r="R13" i="26"/>
  <c r="S13" i="26" s="1"/>
  <c r="S27" i="25"/>
  <c r="R27" i="25"/>
  <c r="E33" i="25"/>
  <c r="R31" i="25"/>
  <c r="S31" i="25" s="1"/>
  <c r="R15" i="25"/>
  <c r="S15" i="25" s="1"/>
  <c r="R22" i="25"/>
  <c r="S22" i="25" s="1"/>
  <c r="R26" i="25"/>
  <c r="S26" i="25" s="1"/>
  <c r="R19" i="25"/>
  <c r="S19" i="25" s="1"/>
  <c r="R23" i="25"/>
  <c r="S23" i="25" s="1"/>
  <c r="R30" i="25"/>
  <c r="S30" i="25" s="1"/>
  <c r="R14" i="25"/>
  <c r="S14" i="25" s="1"/>
  <c r="R18" i="25"/>
  <c r="S18" i="25" s="1"/>
  <c r="R25" i="24"/>
  <c r="S25" i="24" s="1"/>
  <c r="R21" i="24"/>
  <c r="S21" i="24" s="1"/>
  <c r="R20" i="24"/>
  <c r="S20" i="24" s="1"/>
  <c r="R30" i="24"/>
  <c r="S30" i="24" s="1"/>
  <c r="R22" i="24"/>
  <c r="S22" i="24" s="1"/>
  <c r="R14" i="24"/>
  <c r="S14" i="24" s="1"/>
  <c r="R24" i="24"/>
  <c r="S24" i="24" s="1"/>
  <c r="R26" i="24"/>
  <c r="S26" i="24" s="1"/>
  <c r="R18" i="24"/>
  <c r="S18" i="24" s="1"/>
  <c r="R17" i="24"/>
  <c r="S17" i="24" s="1"/>
  <c r="R29" i="24"/>
  <c r="S29" i="24" s="1"/>
  <c r="E33" i="24"/>
  <c r="R13" i="24"/>
  <c r="S13" i="24" s="1"/>
  <c r="R28" i="24"/>
  <c r="S28" i="24" s="1"/>
  <c r="R16" i="24"/>
  <c r="S16" i="24" s="1"/>
  <c r="R27" i="24"/>
  <c r="S27" i="24" s="1"/>
  <c r="R19" i="24"/>
  <c r="S19" i="24" s="1"/>
  <c r="R31" i="24"/>
  <c r="S31" i="24" s="1"/>
  <c r="R23" i="24"/>
  <c r="S23" i="24" s="1"/>
  <c r="R15" i="24"/>
  <c r="S15" i="24" s="1"/>
  <c r="R17" i="21"/>
  <c r="S17" i="21" s="1"/>
  <c r="R26" i="21"/>
  <c r="S26" i="21" s="1"/>
  <c r="R27" i="21"/>
  <c r="S27" i="21" s="1"/>
  <c r="R19" i="21"/>
  <c r="S19" i="21" s="1"/>
  <c r="R28" i="21"/>
  <c r="S28" i="21" s="1"/>
  <c r="R24" i="21"/>
  <c r="S24" i="21" s="1"/>
  <c r="E33" i="21"/>
  <c r="R13" i="21"/>
  <c r="R23" i="21"/>
  <c r="S23" i="21" s="1"/>
  <c r="R20" i="21"/>
  <c r="S20" i="21" s="1"/>
  <c r="R21" i="21"/>
  <c r="S21" i="21" s="1"/>
  <c r="R25" i="21"/>
  <c r="S25" i="21" s="1"/>
  <c r="R18" i="21"/>
  <c r="S18" i="21" s="1"/>
  <c r="R30" i="21"/>
  <c r="S30" i="21" s="1"/>
  <c r="R22" i="21"/>
  <c r="S22" i="21" s="1"/>
  <c r="R14" i="21"/>
  <c r="S14" i="21" s="1"/>
  <c r="R16" i="21"/>
  <c r="S16" i="21" s="1"/>
  <c r="R31" i="21"/>
  <c r="S31" i="21" s="1"/>
  <c r="R15" i="21"/>
  <c r="S15" i="21" s="1"/>
  <c r="R29" i="21"/>
  <c r="S29" i="21" s="1"/>
  <c r="R24" i="32"/>
  <c r="S24" i="32" s="1"/>
  <c r="R15" i="32"/>
  <c r="S15" i="32" s="1"/>
  <c r="R20" i="32"/>
  <c r="S20" i="32" s="1"/>
  <c r="R19" i="32"/>
  <c r="S19" i="32" s="1"/>
  <c r="R16" i="32"/>
  <c r="S16" i="32" s="1"/>
  <c r="R23" i="32"/>
  <c r="S23" i="32" s="1"/>
  <c r="R31" i="32"/>
  <c r="S31" i="32" s="1"/>
  <c r="R28" i="32"/>
  <c r="S28" i="32" s="1"/>
  <c r="R27" i="32"/>
  <c r="S27" i="32" s="1"/>
  <c r="R28" i="29"/>
  <c r="S28" i="29" s="1"/>
  <c r="R27" i="29"/>
  <c r="S27" i="29" s="1"/>
  <c r="R16" i="29"/>
  <c r="S16" i="29" s="1"/>
  <c r="R23" i="29"/>
  <c r="S23" i="29" s="1"/>
  <c r="R20" i="29"/>
  <c r="S20" i="29" s="1"/>
  <c r="R19" i="29"/>
  <c r="S19" i="29" s="1"/>
  <c r="R24" i="29"/>
  <c r="S24" i="29" s="1"/>
  <c r="R31" i="29"/>
  <c r="S31" i="29" s="1"/>
  <c r="R27" i="26"/>
  <c r="S27" i="26" s="1"/>
  <c r="R14" i="26"/>
  <c r="S14" i="26" s="1"/>
  <c r="R26" i="26"/>
  <c r="S26" i="26" s="1"/>
  <c r="R18" i="26"/>
  <c r="S18" i="26" s="1"/>
  <c r="R31" i="26"/>
  <c r="S31" i="26" s="1"/>
  <c r="R15" i="26"/>
  <c r="S15" i="26" s="1"/>
  <c r="R22" i="26"/>
  <c r="S22" i="26" s="1"/>
  <c r="R24" i="26"/>
  <c r="S24" i="26" s="1"/>
  <c r="R16" i="26"/>
  <c r="S16" i="26" s="1"/>
  <c r="R19" i="26"/>
  <c r="S19" i="26" s="1"/>
  <c r="R29" i="26"/>
  <c r="S29" i="26" s="1"/>
  <c r="R21" i="26"/>
  <c r="S21" i="26" s="1"/>
  <c r="R23" i="26"/>
  <c r="S23" i="26" s="1"/>
  <c r="R30" i="26"/>
  <c r="S30" i="26" s="1"/>
  <c r="R13" i="23"/>
  <c r="S13" i="23" s="1"/>
  <c r="R21" i="23"/>
  <c r="S21" i="23" s="1"/>
  <c r="R16" i="23"/>
  <c r="S16" i="23" s="1"/>
  <c r="R25" i="23"/>
  <c r="S25" i="23" s="1"/>
  <c r="R18" i="23"/>
  <c r="S18" i="23" s="1"/>
  <c r="R28" i="23"/>
  <c r="S28" i="23" s="1"/>
  <c r="R24" i="23"/>
  <c r="S24" i="23" s="1"/>
  <c r="R19" i="23"/>
  <c r="S19" i="23" s="1"/>
  <c r="R26" i="23"/>
  <c r="S26" i="23" s="1"/>
  <c r="R27" i="23"/>
  <c r="S27" i="23" s="1"/>
  <c r="R31" i="23"/>
  <c r="S31" i="23" s="1"/>
  <c r="R20" i="23"/>
  <c r="S20" i="23" s="1"/>
  <c r="R23" i="23"/>
  <c r="S23" i="23" s="1"/>
  <c r="R15" i="23"/>
  <c r="S15" i="23" s="1"/>
  <c r="R29" i="23"/>
  <c r="S29" i="23" s="1"/>
  <c r="R20" i="1"/>
  <c r="S20" i="1" s="1"/>
  <c r="R27" i="1"/>
  <c r="S27" i="1" s="1"/>
  <c r="R29" i="1"/>
  <c r="S29" i="1" s="1"/>
  <c r="R19" i="1"/>
  <c r="S19" i="1" s="1"/>
  <c r="R28" i="1"/>
  <c r="S28" i="1" s="1"/>
  <c r="R21" i="1"/>
  <c r="S21" i="1" s="1"/>
  <c r="R14" i="1"/>
  <c r="S14" i="1" s="1"/>
  <c r="R15" i="1"/>
  <c r="S15" i="1" s="1"/>
  <c r="R26" i="1"/>
  <c r="S26" i="1" s="1"/>
  <c r="R16" i="1"/>
  <c r="S16" i="1" s="1"/>
  <c r="R24" i="1"/>
  <c r="S24" i="1" s="1"/>
  <c r="R17" i="1"/>
  <c r="S17" i="1" s="1"/>
  <c r="R25" i="1"/>
  <c r="S25" i="1" s="1"/>
  <c r="R23" i="1"/>
  <c r="S23" i="1" s="1"/>
  <c r="R18" i="1"/>
  <c r="S18" i="1" s="1"/>
  <c r="R31" i="1"/>
  <c r="S31" i="1" s="1"/>
  <c r="S15" i="29"/>
  <c r="S13" i="2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I54" i="18" l="1"/>
  <c r="I53" i="18"/>
  <c r="H49" i="18"/>
  <c r="D49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0" i="18"/>
  <c r="A10" i="18"/>
  <c r="K9" i="18"/>
  <c r="A7" i="18"/>
  <c r="I44" i="17"/>
  <c r="I43" i="17"/>
  <c r="H39" i="17"/>
  <c r="D39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0" i="17"/>
  <c r="A10" i="17"/>
  <c r="K9" i="17"/>
  <c r="A7" i="17"/>
  <c r="I44" i="16"/>
  <c r="I43" i="16"/>
  <c r="H39" i="16"/>
  <c r="D39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0" i="16"/>
  <c r="A10" i="16"/>
  <c r="K9" i="16"/>
  <c r="A7" i="16"/>
  <c r="I54" i="15"/>
  <c r="I53" i="15"/>
  <c r="H49" i="15"/>
  <c r="D49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0" i="15"/>
  <c r="A10" i="15"/>
  <c r="K9" i="15"/>
  <c r="A7" i="15"/>
  <c r="I44" i="13"/>
  <c r="I43" i="13"/>
  <c r="H39" i="13"/>
  <c r="D39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0" i="13"/>
  <c r="A10" i="13"/>
  <c r="K9" i="13"/>
  <c r="A7" i="13"/>
  <c r="I44" i="12"/>
  <c r="I43" i="12"/>
  <c r="H39" i="12"/>
  <c r="D39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0" i="12"/>
  <c r="A10" i="12"/>
  <c r="K9" i="12"/>
  <c r="A7" i="12"/>
  <c r="I53" i="11"/>
  <c r="I52" i="11"/>
  <c r="H49" i="11"/>
  <c r="D49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0" i="11"/>
  <c r="A10" i="11"/>
  <c r="K9" i="11"/>
  <c r="A7" i="11"/>
  <c r="I43" i="10"/>
  <c r="I42" i="10"/>
  <c r="H39" i="10"/>
  <c r="D39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0" i="10"/>
  <c r="A10" i="10"/>
  <c r="K9" i="10"/>
  <c r="A7" i="10"/>
  <c r="I44" i="9"/>
  <c r="I43" i="9"/>
  <c r="H39" i="9"/>
  <c r="D39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0" i="9"/>
  <c r="A10" i="9"/>
  <c r="K9" i="9"/>
  <c r="A7" i="9"/>
  <c r="I53" i="8"/>
  <c r="I52" i="8"/>
  <c r="H49" i="8"/>
  <c r="D49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0" i="8"/>
  <c r="A10" i="8"/>
  <c r="K9" i="8"/>
  <c r="A7" i="8"/>
  <c r="I44" i="7"/>
  <c r="I43" i="7"/>
  <c r="H39" i="7"/>
  <c r="D39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0" i="7"/>
  <c r="A10" i="7"/>
  <c r="K9" i="7"/>
  <c r="A7" i="7"/>
  <c r="I43" i="2"/>
  <c r="D39" i="2"/>
  <c r="H39" i="2"/>
  <c r="K9" i="2"/>
  <c r="H10" i="2"/>
  <c r="A10" i="2"/>
  <c r="A7" i="2"/>
  <c r="N36" i="26" l="1"/>
  <c r="N33" i="26"/>
  <c r="O37" i="26"/>
  <c r="N39" i="26"/>
  <c r="O38" i="26"/>
  <c r="O41" i="26"/>
  <c r="O34" i="26"/>
  <c r="N34" i="26"/>
  <c r="O40" i="26"/>
  <c r="N38" i="26"/>
  <c r="O42" i="26"/>
  <c r="O35" i="26"/>
  <c r="N41" i="26"/>
  <c r="O36" i="26"/>
  <c r="N40" i="26"/>
  <c r="O33" i="26"/>
  <c r="N35" i="26"/>
  <c r="N42" i="26"/>
  <c r="O39" i="26"/>
  <c r="N37" i="26"/>
  <c r="N40" i="23"/>
  <c r="O42" i="23"/>
  <c r="O41" i="23"/>
  <c r="O33" i="23"/>
  <c r="N35" i="23"/>
  <c r="O40" i="23"/>
  <c r="N42" i="23"/>
  <c r="N34" i="23"/>
  <c r="O38" i="23"/>
  <c r="O39" i="23"/>
  <c r="N37" i="23"/>
  <c r="N36" i="23"/>
  <c r="O36" i="23"/>
  <c r="O37" i="23"/>
  <c r="N39" i="23"/>
  <c r="N38" i="23"/>
  <c r="O34" i="23"/>
  <c r="O35" i="23"/>
  <c r="N41" i="23"/>
  <c r="N33" i="23"/>
  <c r="O39" i="32"/>
  <c r="O42" i="32"/>
  <c r="O34" i="32"/>
  <c r="N40" i="32"/>
  <c r="N37" i="32"/>
  <c r="O37" i="32"/>
  <c r="O40" i="32"/>
  <c r="N42" i="32"/>
  <c r="N34" i="32"/>
  <c r="N39" i="32"/>
  <c r="N33" i="32"/>
  <c r="O35" i="32"/>
  <c r="O38" i="32"/>
  <c r="N36" i="32"/>
  <c r="N41" i="32"/>
  <c r="N35" i="32"/>
  <c r="O41" i="32"/>
  <c r="O33" i="32"/>
  <c r="O36" i="32"/>
  <c r="N38" i="32"/>
  <c r="O39" i="29"/>
  <c r="N37" i="29"/>
  <c r="O42" i="29"/>
  <c r="O34" i="29"/>
  <c r="N40" i="29"/>
  <c r="O35" i="29"/>
  <c r="N35" i="29"/>
  <c r="N33" i="29"/>
  <c r="O33" i="29"/>
  <c r="O36" i="29"/>
  <c r="O37" i="29"/>
  <c r="N39" i="29"/>
  <c r="O40" i="29"/>
  <c r="N42" i="29"/>
  <c r="N34" i="29"/>
  <c r="N41" i="29"/>
  <c r="O38" i="29"/>
  <c r="N36" i="29"/>
  <c r="O41" i="29"/>
  <c r="N38" i="29"/>
  <c r="K16" i="32"/>
  <c r="H16" i="32"/>
  <c r="P16" i="32"/>
  <c r="I16" i="32"/>
  <c r="M16" i="32"/>
  <c r="J16" i="32"/>
  <c r="L16" i="32"/>
  <c r="I20" i="32"/>
  <c r="M20" i="32"/>
  <c r="J20" i="32"/>
  <c r="H20" i="32"/>
  <c r="L20" i="32"/>
  <c r="K20" i="32"/>
  <c r="P20" i="32"/>
  <c r="H24" i="32"/>
  <c r="L24" i="32"/>
  <c r="I24" i="32"/>
  <c r="M24" i="32"/>
  <c r="J24" i="32"/>
  <c r="K24" i="32"/>
  <c r="P24" i="32"/>
  <c r="I28" i="32"/>
  <c r="M28" i="32"/>
  <c r="J28" i="32"/>
  <c r="K28" i="32"/>
  <c r="P28" i="32"/>
  <c r="H28" i="32"/>
  <c r="L28" i="32"/>
  <c r="G32" i="43"/>
  <c r="K32" i="32"/>
  <c r="P32" i="32"/>
  <c r="I32" i="32"/>
  <c r="M32" i="32"/>
  <c r="J32" i="32"/>
  <c r="H32" i="32"/>
  <c r="N32" i="32"/>
  <c r="L32" i="32"/>
  <c r="O32" i="32"/>
  <c r="M13" i="32"/>
  <c r="P13" i="32"/>
  <c r="I13" i="32"/>
  <c r="K13" i="32"/>
  <c r="H13" i="32"/>
  <c r="L13" i="32"/>
  <c r="J13" i="32"/>
  <c r="I17" i="32"/>
  <c r="M17" i="32"/>
  <c r="J17" i="32"/>
  <c r="H17" i="32"/>
  <c r="K17" i="32"/>
  <c r="P17" i="32"/>
  <c r="L17" i="32"/>
  <c r="K21" i="32"/>
  <c r="L21" i="32"/>
  <c r="J21" i="32"/>
  <c r="I21" i="32"/>
  <c r="M21" i="32"/>
  <c r="H21" i="32"/>
  <c r="P21" i="32"/>
  <c r="H25" i="32"/>
  <c r="P25" i="32"/>
  <c r="J25" i="32"/>
  <c r="K25" i="32"/>
  <c r="L25" i="32"/>
  <c r="I25" i="32"/>
  <c r="M25" i="32"/>
  <c r="I29" i="32"/>
  <c r="M29" i="32"/>
  <c r="K29" i="32"/>
  <c r="L29" i="32"/>
  <c r="H29" i="32"/>
  <c r="J29" i="32"/>
  <c r="P29" i="32"/>
  <c r="I14" i="32"/>
  <c r="M14" i="32"/>
  <c r="J14" i="32"/>
  <c r="P14" i="32"/>
  <c r="K14" i="32"/>
  <c r="H14" i="32"/>
  <c r="L14" i="32"/>
  <c r="L18" i="32"/>
  <c r="K18" i="32"/>
  <c r="P18" i="32"/>
  <c r="H18" i="32"/>
  <c r="I18" i="32"/>
  <c r="M18" i="32"/>
  <c r="J18" i="32"/>
  <c r="I22" i="32"/>
  <c r="M22" i="32"/>
  <c r="J22" i="32"/>
  <c r="K22" i="32"/>
  <c r="P22" i="32"/>
  <c r="H22" i="32"/>
  <c r="L22" i="32"/>
  <c r="P26" i="32"/>
  <c r="H26" i="32"/>
  <c r="L26" i="32"/>
  <c r="I26" i="32"/>
  <c r="M26" i="32"/>
  <c r="J26" i="32"/>
  <c r="K26" i="32"/>
  <c r="K30" i="32"/>
  <c r="I30" i="32"/>
  <c r="M30" i="32"/>
  <c r="J30" i="32"/>
  <c r="P30" i="32"/>
  <c r="H30" i="32"/>
  <c r="L30" i="32"/>
  <c r="J15" i="32"/>
  <c r="K15" i="32"/>
  <c r="L15" i="32"/>
  <c r="P15" i="32"/>
  <c r="I15" i="32"/>
  <c r="M15" i="32"/>
  <c r="H15" i="32"/>
  <c r="J19" i="32"/>
  <c r="I19" i="32"/>
  <c r="M19" i="32"/>
  <c r="H19" i="32"/>
  <c r="K19" i="32"/>
  <c r="P19" i="32"/>
  <c r="L19" i="32"/>
  <c r="P23" i="32"/>
  <c r="M23" i="32"/>
  <c r="K23" i="32"/>
  <c r="L23" i="32"/>
  <c r="I23" i="32"/>
  <c r="J23" i="32"/>
  <c r="H23" i="32"/>
  <c r="P27" i="32"/>
  <c r="H27" i="32"/>
  <c r="M27" i="32"/>
  <c r="I27" i="32"/>
  <c r="J27" i="32"/>
  <c r="K27" i="32"/>
  <c r="L27" i="32"/>
  <c r="I31" i="32"/>
  <c r="J31" i="32"/>
  <c r="K31" i="32"/>
  <c r="L31" i="32"/>
  <c r="P31" i="32"/>
  <c r="M31" i="32"/>
  <c r="H31" i="32"/>
  <c r="I16" i="31"/>
  <c r="M16" i="31"/>
  <c r="P16" i="31"/>
  <c r="J16" i="31"/>
  <c r="H16" i="31"/>
  <c r="K16" i="31"/>
  <c r="L16" i="31"/>
  <c r="I20" i="31"/>
  <c r="M20" i="31"/>
  <c r="P20" i="31"/>
  <c r="J20" i="31"/>
  <c r="H20" i="31"/>
  <c r="K20" i="31"/>
  <c r="L20" i="31"/>
  <c r="I24" i="31"/>
  <c r="M24" i="31"/>
  <c r="P24" i="31"/>
  <c r="J24" i="31"/>
  <c r="H24" i="31"/>
  <c r="K24" i="31"/>
  <c r="L24" i="31"/>
  <c r="I28" i="31"/>
  <c r="M28" i="31"/>
  <c r="P28" i="31"/>
  <c r="J28" i="31"/>
  <c r="H28" i="31"/>
  <c r="K28" i="31"/>
  <c r="L28" i="31"/>
  <c r="G32" i="42"/>
  <c r="I32" i="31"/>
  <c r="M32" i="31"/>
  <c r="P32" i="31"/>
  <c r="J32" i="31"/>
  <c r="H32" i="31"/>
  <c r="K32" i="31"/>
  <c r="L32" i="31"/>
  <c r="N32" i="31"/>
  <c r="O32" i="31"/>
  <c r="J13" i="31"/>
  <c r="M13" i="31"/>
  <c r="I13" i="31"/>
  <c r="P13" i="31"/>
  <c r="K13" i="31"/>
  <c r="H13" i="31"/>
  <c r="L13" i="31"/>
  <c r="K17" i="31"/>
  <c r="H17" i="31"/>
  <c r="L17" i="31"/>
  <c r="P17" i="31"/>
  <c r="J17" i="31"/>
  <c r="M17" i="31"/>
  <c r="I17" i="31"/>
  <c r="K21" i="31"/>
  <c r="H21" i="31"/>
  <c r="L21" i="31"/>
  <c r="P21" i="31"/>
  <c r="J21" i="31"/>
  <c r="M21" i="31"/>
  <c r="I21" i="31"/>
  <c r="K25" i="31"/>
  <c r="H25" i="31"/>
  <c r="L25" i="31"/>
  <c r="P25" i="31"/>
  <c r="J25" i="31"/>
  <c r="M25" i="31"/>
  <c r="I25" i="31"/>
  <c r="K29" i="31"/>
  <c r="H29" i="31"/>
  <c r="L29" i="31"/>
  <c r="P29" i="31"/>
  <c r="J29" i="31"/>
  <c r="M29" i="31"/>
  <c r="I29" i="31"/>
  <c r="I14" i="31"/>
  <c r="M14" i="31"/>
  <c r="J14" i="31"/>
  <c r="K14" i="31"/>
  <c r="P14" i="31"/>
  <c r="H14" i="31"/>
  <c r="L14" i="31"/>
  <c r="I18" i="31"/>
  <c r="M18" i="31"/>
  <c r="J18" i="31"/>
  <c r="L18" i="31"/>
  <c r="P18" i="31"/>
  <c r="H18" i="31"/>
  <c r="K18" i="31"/>
  <c r="I22" i="31"/>
  <c r="M22" i="31"/>
  <c r="J22" i="31"/>
  <c r="L22" i="31"/>
  <c r="P22" i="31"/>
  <c r="H22" i="31"/>
  <c r="K22" i="31"/>
  <c r="I26" i="31"/>
  <c r="M26" i="31"/>
  <c r="J26" i="31"/>
  <c r="L26" i="31"/>
  <c r="H26" i="31"/>
  <c r="P26" i="31"/>
  <c r="K26" i="31"/>
  <c r="I30" i="31"/>
  <c r="M30" i="31"/>
  <c r="J30" i="31"/>
  <c r="P30" i="31"/>
  <c r="L30" i="31"/>
  <c r="H30" i="31"/>
  <c r="K30" i="31"/>
  <c r="P15" i="31"/>
  <c r="K15" i="31"/>
  <c r="H15" i="31"/>
  <c r="L15" i="31"/>
  <c r="I15" i="31"/>
  <c r="M15" i="31"/>
  <c r="J15" i="31"/>
  <c r="P19" i="31"/>
  <c r="K19" i="31"/>
  <c r="H19" i="31"/>
  <c r="L19" i="31"/>
  <c r="I19" i="31"/>
  <c r="J19" i="31"/>
  <c r="M19" i="31"/>
  <c r="P23" i="31"/>
  <c r="K23" i="31"/>
  <c r="H23" i="31"/>
  <c r="L23" i="31"/>
  <c r="I23" i="31"/>
  <c r="J23" i="31"/>
  <c r="M23" i="31"/>
  <c r="P27" i="31"/>
  <c r="K27" i="31"/>
  <c r="H27" i="31"/>
  <c r="L27" i="31"/>
  <c r="I27" i="31"/>
  <c r="J27" i="31"/>
  <c r="M27" i="31"/>
  <c r="P31" i="31"/>
  <c r="K31" i="31"/>
  <c r="H31" i="31"/>
  <c r="L31" i="31"/>
  <c r="I31" i="31"/>
  <c r="J31" i="31"/>
  <c r="M31" i="31"/>
  <c r="L20" i="30"/>
  <c r="H20" i="30"/>
  <c r="K20" i="30"/>
  <c r="I20" i="30"/>
  <c r="M20" i="30"/>
  <c r="J20" i="30"/>
  <c r="P20" i="30"/>
  <c r="L24" i="30"/>
  <c r="H24" i="30"/>
  <c r="K24" i="30"/>
  <c r="P24" i="30"/>
  <c r="I24" i="30"/>
  <c r="M24" i="30"/>
  <c r="J24" i="30"/>
  <c r="L28" i="30"/>
  <c r="H28" i="30"/>
  <c r="K28" i="30"/>
  <c r="J28" i="30"/>
  <c r="I28" i="30"/>
  <c r="P28" i="30"/>
  <c r="M28" i="30"/>
  <c r="G32" i="41"/>
  <c r="P32" i="30"/>
  <c r="L32" i="30"/>
  <c r="H32" i="30"/>
  <c r="K32" i="30"/>
  <c r="J32" i="30"/>
  <c r="M32" i="30"/>
  <c r="I32" i="30"/>
  <c r="O32" i="30"/>
  <c r="N32" i="30"/>
  <c r="J13" i="30"/>
  <c r="M13" i="30"/>
  <c r="I13" i="30"/>
  <c r="P13" i="30"/>
  <c r="L13" i="30"/>
  <c r="K13" i="30"/>
  <c r="H13" i="30"/>
  <c r="J17" i="30"/>
  <c r="M17" i="30"/>
  <c r="I17" i="30"/>
  <c r="P17" i="30"/>
  <c r="K17" i="30"/>
  <c r="H17" i="30"/>
  <c r="L17" i="30"/>
  <c r="J21" i="30"/>
  <c r="M21" i="30"/>
  <c r="I21" i="30"/>
  <c r="P21" i="30"/>
  <c r="H21" i="30"/>
  <c r="L21" i="30"/>
  <c r="K21" i="30"/>
  <c r="J25" i="30"/>
  <c r="M25" i="30"/>
  <c r="I25" i="30"/>
  <c r="P25" i="30"/>
  <c r="L25" i="30"/>
  <c r="H25" i="30"/>
  <c r="K25" i="30"/>
  <c r="J29" i="30"/>
  <c r="M29" i="30"/>
  <c r="I29" i="30"/>
  <c r="P29" i="30"/>
  <c r="L29" i="30"/>
  <c r="H29" i="30"/>
  <c r="K29" i="30"/>
  <c r="L16" i="30"/>
  <c r="H16" i="30"/>
  <c r="K16" i="30"/>
  <c r="I16" i="30"/>
  <c r="P16" i="30"/>
  <c r="M16" i="30"/>
  <c r="J16" i="30"/>
  <c r="L14" i="30"/>
  <c r="H14" i="30"/>
  <c r="P14" i="30"/>
  <c r="K14" i="30"/>
  <c r="J14" i="30"/>
  <c r="I14" i="30"/>
  <c r="M14" i="30"/>
  <c r="L18" i="30"/>
  <c r="H18" i="30"/>
  <c r="P18" i="30"/>
  <c r="K18" i="30"/>
  <c r="J18" i="30"/>
  <c r="I18" i="30"/>
  <c r="M18" i="30"/>
  <c r="L22" i="30"/>
  <c r="H22" i="30"/>
  <c r="P22" i="30"/>
  <c r="K22" i="30"/>
  <c r="J22" i="30"/>
  <c r="I22" i="30"/>
  <c r="M22" i="30"/>
  <c r="L26" i="30"/>
  <c r="H26" i="30"/>
  <c r="P26" i="30"/>
  <c r="K26" i="30"/>
  <c r="J26" i="30"/>
  <c r="I26" i="30"/>
  <c r="M26" i="30"/>
  <c r="L30" i="30"/>
  <c r="H30" i="30"/>
  <c r="P30" i="30"/>
  <c r="K30" i="30"/>
  <c r="J30" i="30"/>
  <c r="M30" i="30"/>
  <c r="I30" i="30"/>
  <c r="P15" i="30"/>
  <c r="J15" i="30"/>
  <c r="M15" i="30"/>
  <c r="I15" i="30"/>
  <c r="L15" i="30"/>
  <c r="K15" i="30"/>
  <c r="H15" i="30"/>
  <c r="P19" i="30"/>
  <c r="J19" i="30"/>
  <c r="M19" i="30"/>
  <c r="I19" i="30"/>
  <c r="H19" i="30"/>
  <c r="L19" i="30"/>
  <c r="K19" i="30"/>
  <c r="P23" i="30"/>
  <c r="J23" i="30"/>
  <c r="M23" i="30"/>
  <c r="I23" i="30"/>
  <c r="L23" i="30"/>
  <c r="K23" i="30"/>
  <c r="H23" i="30"/>
  <c r="P27" i="30"/>
  <c r="J27" i="30"/>
  <c r="M27" i="30"/>
  <c r="I27" i="30"/>
  <c r="L27" i="30"/>
  <c r="K27" i="30"/>
  <c r="H27" i="30"/>
  <c r="P31" i="30"/>
  <c r="J31" i="30"/>
  <c r="M31" i="30"/>
  <c r="I31" i="30"/>
  <c r="L31" i="30"/>
  <c r="H31" i="30"/>
  <c r="K31" i="30"/>
  <c r="L20" i="29"/>
  <c r="H20" i="29"/>
  <c r="K20" i="29"/>
  <c r="M20" i="29"/>
  <c r="J20" i="29"/>
  <c r="I20" i="29"/>
  <c r="P20" i="29"/>
  <c r="L24" i="29"/>
  <c r="H24" i="29"/>
  <c r="K24" i="29"/>
  <c r="M24" i="29"/>
  <c r="J24" i="29"/>
  <c r="I24" i="29"/>
  <c r="P24" i="29"/>
  <c r="L28" i="29"/>
  <c r="H28" i="29"/>
  <c r="K28" i="29"/>
  <c r="M28" i="29"/>
  <c r="J28" i="29"/>
  <c r="I28" i="29"/>
  <c r="P28" i="29"/>
  <c r="G32" i="40"/>
  <c r="L32" i="29"/>
  <c r="H32" i="29"/>
  <c r="K32" i="29"/>
  <c r="I32" i="29"/>
  <c r="J32" i="29"/>
  <c r="M32" i="29"/>
  <c r="P32" i="29"/>
  <c r="N32" i="29"/>
  <c r="O32" i="29"/>
  <c r="P13" i="29"/>
  <c r="J13" i="29"/>
  <c r="M13" i="29"/>
  <c r="I13" i="29"/>
  <c r="L13" i="29"/>
  <c r="H13" i="29"/>
  <c r="K13" i="29"/>
  <c r="J17" i="29"/>
  <c r="P17" i="29"/>
  <c r="M17" i="29"/>
  <c r="I17" i="29"/>
  <c r="L17" i="29"/>
  <c r="H17" i="29"/>
  <c r="K17" i="29"/>
  <c r="J21" i="29"/>
  <c r="P21" i="29"/>
  <c r="M21" i="29"/>
  <c r="I21" i="29"/>
  <c r="L21" i="29"/>
  <c r="H21" i="29"/>
  <c r="K21" i="29"/>
  <c r="J25" i="29"/>
  <c r="P25" i="29"/>
  <c r="M25" i="29"/>
  <c r="I25" i="29"/>
  <c r="L25" i="29"/>
  <c r="H25" i="29"/>
  <c r="K25" i="29"/>
  <c r="J29" i="29"/>
  <c r="P29" i="29"/>
  <c r="M29" i="29"/>
  <c r="I29" i="29"/>
  <c r="L29" i="29"/>
  <c r="H29" i="29"/>
  <c r="K29" i="29"/>
  <c r="L16" i="29"/>
  <c r="H16" i="29"/>
  <c r="K16" i="29"/>
  <c r="M16" i="29"/>
  <c r="J16" i="29"/>
  <c r="I16" i="29"/>
  <c r="P16" i="29"/>
  <c r="L14" i="29"/>
  <c r="H14" i="29"/>
  <c r="K14" i="29"/>
  <c r="P14" i="29"/>
  <c r="J14" i="29"/>
  <c r="M14" i="29"/>
  <c r="I14" i="29"/>
  <c r="L18" i="29"/>
  <c r="H18" i="29"/>
  <c r="K18" i="29"/>
  <c r="P18" i="29"/>
  <c r="I18" i="29"/>
  <c r="J18" i="29"/>
  <c r="M18" i="29"/>
  <c r="L22" i="29"/>
  <c r="H22" i="29"/>
  <c r="K22" i="29"/>
  <c r="P22" i="29"/>
  <c r="I22" i="29"/>
  <c r="J22" i="29"/>
  <c r="M22" i="29"/>
  <c r="L26" i="29"/>
  <c r="H26" i="29"/>
  <c r="K26" i="29"/>
  <c r="P26" i="29"/>
  <c r="I26" i="29"/>
  <c r="J26" i="29"/>
  <c r="M26" i="29"/>
  <c r="L30" i="29"/>
  <c r="H30" i="29"/>
  <c r="K30" i="29"/>
  <c r="P30" i="29"/>
  <c r="M30" i="29"/>
  <c r="I30" i="29"/>
  <c r="J30" i="29"/>
  <c r="J15" i="29"/>
  <c r="M15" i="29"/>
  <c r="I15" i="29"/>
  <c r="K15" i="29"/>
  <c r="L15" i="29"/>
  <c r="H15" i="29"/>
  <c r="P15" i="29"/>
  <c r="J19" i="29"/>
  <c r="M19" i="29"/>
  <c r="I19" i="29"/>
  <c r="K19" i="29"/>
  <c r="L19" i="29"/>
  <c r="H19" i="29"/>
  <c r="P19" i="29"/>
  <c r="J23" i="29"/>
  <c r="M23" i="29"/>
  <c r="I23" i="29"/>
  <c r="K23" i="29"/>
  <c r="L23" i="29"/>
  <c r="H23" i="29"/>
  <c r="P23" i="29"/>
  <c r="J27" i="29"/>
  <c r="M27" i="29"/>
  <c r="I27" i="29"/>
  <c r="K27" i="29"/>
  <c r="L27" i="29"/>
  <c r="H27" i="29"/>
  <c r="P27" i="29"/>
  <c r="J31" i="29"/>
  <c r="M31" i="29"/>
  <c r="I31" i="29"/>
  <c r="L31" i="29"/>
  <c r="H31" i="29"/>
  <c r="P31" i="29"/>
  <c r="K31" i="29"/>
  <c r="M16" i="28"/>
  <c r="I16" i="28"/>
  <c r="P16" i="28"/>
  <c r="K16" i="28"/>
  <c r="J16" i="28"/>
  <c r="L16" i="28"/>
  <c r="H16" i="28"/>
  <c r="M24" i="28"/>
  <c r="I24" i="28"/>
  <c r="P24" i="28"/>
  <c r="H24" i="28"/>
  <c r="K24" i="28"/>
  <c r="J24" i="28"/>
  <c r="L24" i="28"/>
  <c r="M28" i="28"/>
  <c r="I28" i="28"/>
  <c r="P28" i="28"/>
  <c r="K28" i="28"/>
  <c r="J28" i="28"/>
  <c r="L28" i="28"/>
  <c r="H28" i="28"/>
  <c r="G32" i="39"/>
  <c r="M32" i="28"/>
  <c r="I32" i="28"/>
  <c r="P32" i="28"/>
  <c r="K32" i="28"/>
  <c r="J32" i="28"/>
  <c r="L32" i="28"/>
  <c r="H32" i="28"/>
  <c r="O32" i="28"/>
  <c r="N32" i="28"/>
  <c r="K13" i="28"/>
  <c r="M13" i="28"/>
  <c r="I13" i="28"/>
  <c r="L13" i="28"/>
  <c r="H13" i="28"/>
  <c r="P13" i="28"/>
  <c r="J13" i="28"/>
  <c r="K17" i="28"/>
  <c r="M17" i="28"/>
  <c r="I17" i="28"/>
  <c r="L17" i="28"/>
  <c r="H17" i="28"/>
  <c r="P17" i="28"/>
  <c r="J17" i="28"/>
  <c r="K21" i="28"/>
  <c r="M21" i="28"/>
  <c r="I21" i="28"/>
  <c r="L21" i="28"/>
  <c r="H21" i="28"/>
  <c r="J21" i="28"/>
  <c r="P21" i="28"/>
  <c r="K25" i="28"/>
  <c r="M25" i="28"/>
  <c r="I25" i="28"/>
  <c r="L25" i="28"/>
  <c r="H25" i="28"/>
  <c r="J25" i="28"/>
  <c r="P25" i="28"/>
  <c r="K29" i="28"/>
  <c r="J29" i="28"/>
  <c r="M29" i="28"/>
  <c r="I29" i="28"/>
  <c r="L29" i="28"/>
  <c r="H29" i="28"/>
  <c r="P29" i="28"/>
  <c r="M20" i="28"/>
  <c r="I20" i="28"/>
  <c r="P20" i="28"/>
  <c r="K20" i="28"/>
  <c r="J20" i="28"/>
  <c r="L20" i="28"/>
  <c r="H20" i="28"/>
  <c r="M14" i="28"/>
  <c r="I14" i="28"/>
  <c r="K14" i="28"/>
  <c r="P14" i="28"/>
  <c r="J14" i="28"/>
  <c r="H14" i="28"/>
  <c r="L14" i="28"/>
  <c r="M18" i="28"/>
  <c r="I18" i="28"/>
  <c r="K18" i="28"/>
  <c r="P18" i="28"/>
  <c r="J18" i="28"/>
  <c r="L18" i="28"/>
  <c r="H18" i="28"/>
  <c r="M22" i="28"/>
  <c r="I22" i="28"/>
  <c r="K22" i="28"/>
  <c r="P22" i="28"/>
  <c r="J22" i="28"/>
  <c r="H22" i="28"/>
  <c r="L22" i="28"/>
  <c r="M26" i="28"/>
  <c r="I26" i="28"/>
  <c r="H26" i="28"/>
  <c r="K26" i="28"/>
  <c r="P26" i="28"/>
  <c r="J26" i="28"/>
  <c r="L26" i="28"/>
  <c r="M30" i="28"/>
  <c r="I30" i="28"/>
  <c r="K30" i="28"/>
  <c r="P30" i="28"/>
  <c r="J30" i="28"/>
  <c r="L30" i="28"/>
  <c r="H30" i="28"/>
  <c r="K15" i="28"/>
  <c r="M15" i="28"/>
  <c r="I15" i="28"/>
  <c r="L15" i="28"/>
  <c r="H15" i="28"/>
  <c r="P15" i="28"/>
  <c r="J15" i="28"/>
  <c r="K19" i="28"/>
  <c r="M19" i="28"/>
  <c r="I19" i="28"/>
  <c r="L19" i="28"/>
  <c r="H19" i="28"/>
  <c r="P19" i="28"/>
  <c r="J19" i="28"/>
  <c r="K23" i="28"/>
  <c r="M23" i="28"/>
  <c r="I23" i="28"/>
  <c r="L23" i="28"/>
  <c r="H23" i="28"/>
  <c r="P23" i="28"/>
  <c r="J23" i="28"/>
  <c r="K27" i="28"/>
  <c r="M27" i="28"/>
  <c r="I27" i="28"/>
  <c r="L27" i="28"/>
  <c r="H27" i="28"/>
  <c r="P27" i="28"/>
  <c r="J27" i="28"/>
  <c r="K31" i="28"/>
  <c r="M31" i="28"/>
  <c r="I31" i="28"/>
  <c r="L31" i="28"/>
  <c r="H31" i="28"/>
  <c r="P31" i="28"/>
  <c r="J31" i="28"/>
  <c r="K13" i="27"/>
  <c r="M13" i="27"/>
  <c r="I13" i="27"/>
  <c r="P13" i="27"/>
  <c r="L13" i="27"/>
  <c r="H13" i="27"/>
  <c r="J13" i="27"/>
  <c r="K21" i="27"/>
  <c r="M21" i="27"/>
  <c r="I21" i="27"/>
  <c r="P21" i="27"/>
  <c r="L21" i="27"/>
  <c r="H21" i="27"/>
  <c r="J21" i="27"/>
  <c r="K29" i="27"/>
  <c r="M29" i="27"/>
  <c r="I29" i="27"/>
  <c r="P29" i="27"/>
  <c r="L29" i="27"/>
  <c r="H29" i="27"/>
  <c r="J29" i="27"/>
  <c r="P14" i="27"/>
  <c r="M14" i="27"/>
  <c r="I14" i="27"/>
  <c r="K14" i="27"/>
  <c r="J14" i="27"/>
  <c r="H14" i="27"/>
  <c r="L14" i="27"/>
  <c r="P18" i="27"/>
  <c r="M18" i="27"/>
  <c r="I18" i="27"/>
  <c r="K18" i="27"/>
  <c r="J18" i="27"/>
  <c r="H18" i="27"/>
  <c r="L18" i="27"/>
  <c r="P22" i="27"/>
  <c r="M22" i="27"/>
  <c r="I22" i="27"/>
  <c r="K22" i="27"/>
  <c r="J22" i="27"/>
  <c r="H22" i="27"/>
  <c r="L22" i="27"/>
  <c r="P26" i="27"/>
  <c r="M26" i="27"/>
  <c r="I26" i="27"/>
  <c r="K26" i="27"/>
  <c r="J26" i="27"/>
  <c r="L26" i="27"/>
  <c r="H26" i="27"/>
  <c r="P30" i="27"/>
  <c r="M30" i="27"/>
  <c r="I30" i="27"/>
  <c r="K30" i="27"/>
  <c r="J30" i="27"/>
  <c r="L30" i="27"/>
  <c r="H30" i="27"/>
  <c r="K15" i="27"/>
  <c r="M15" i="27"/>
  <c r="I15" i="27"/>
  <c r="L15" i="27"/>
  <c r="H15" i="27"/>
  <c r="P15" i="27"/>
  <c r="J15" i="27"/>
  <c r="K19" i="27"/>
  <c r="M19" i="27"/>
  <c r="I19" i="27"/>
  <c r="L19" i="27"/>
  <c r="H19" i="27"/>
  <c r="P19" i="27"/>
  <c r="J19" i="27"/>
  <c r="K23" i="27"/>
  <c r="M23" i="27"/>
  <c r="I23" i="27"/>
  <c r="L23" i="27"/>
  <c r="H23" i="27"/>
  <c r="P23" i="27"/>
  <c r="J23" i="27"/>
  <c r="K27" i="27"/>
  <c r="M27" i="27"/>
  <c r="I27" i="27"/>
  <c r="L27" i="27"/>
  <c r="H27" i="27"/>
  <c r="P27" i="27"/>
  <c r="J27" i="27"/>
  <c r="K31" i="27"/>
  <c r="M31" i="27"/>
  <c r="I31" i="27"/>
  <c r="L31" i="27"/>
  <c r="H31" i="27"/>
  <c r="P31" i="27"/>
  <c r="J31" i="27"/>
  <c r="K17" i="27"/>
  <c r="M17" i="27"/>
  <c r="I17" i="27"/>
  <c r="P17" i="27"/>
  <c r="L17" i="27"/>
  <c r="H17" i="27"/>
  <c r="J17" i="27"/>
  <c r="K25" i="27"/>
  <c r="M25" i="27"/>
  <c r="I25" i="27"/>
  <c r="P25" i="27"/>
  <c r="L25" i="27"/>
  <c r="H25" i="27"/>
  <c r="J25" i="27"/>
  <c r="M16" i="27"/>
  <c r="I16" i="27"/>
  <c r="P16" i="27"/>
  <c r="K16" i="27"/>
  <c r="J16" i="27"/>
  <c r="L16" i="27"/>
  <c r="H16" i="27"/>
  <c r="M20" i="27"/>
  <c r="I20" i="27"/>
  <c r="P20" i="27"/>
  <c r="K20" i="27"/>
  <c r="J20" i="27"/>
  <c r="L20" i="27"/>
  <c r="H20" i="27"/>
  <c r="M24" i="27"/>
  <c r="I24" i="27"/>
  <c r="P24" i="27"/>
  <c r="K24" i="27"/>
  <c r="J24" i="27"/>
  <c r="L24" i="27"/>
  <c r="H24" i="27"/>
  <c r="M28" i="27"/>
  <c r="I28" i="27"/>
  <c r="P28" i="27"/>
  <c r="K28" i="27"/>
  <c r="J28" i="27"/>
  <c r="L28" i="27"/>
  <c r="H28" i="27"/>
  <c r="G32" i="38"/>
  <c r="M32" i="27"/>
  <c r="I32" i="27"/>
  <c r="P32" i="27"/>
  <c r="K32" i="27"/>
  <c r="J32" i="27"/>
  <c r="H32" i="27"/>
  <c r="L32" i="27"/>
  <c r="O32" i="27"/>
  <c r="N32" i="27"/>
  <c r="I20" i="26"/>
  <c r="M20" i="26"/>
  <c r="K20" i="26"/>
  <c r="H20" i="26"/>
  <c r="L20" i="26"/>
  <c r="P20" i="26"/>
  <c r="J20" i="26"/>
  <c r="I24" i="26"/>
  <c r="M24" i="26"/>
  <c r="K24" i="26"/>
  <c r="H24" i="26"/>
  <c r="L24" i="26"/>
  <c r="P24" i="26"/>
  <c r="J24" i="26"/>
  <c r="I28" i="26"/>
  <c r="M28" i="26"/>
  <c r="P28" i="26"/>
  <c r="K28" i="26"/>
  <c r="H28" i="26"/>
  <c r="L28" i="26"/>
  <c r="J28" i="26"/>
  <c r="G32" i="37"/>
  <c r="I32" i="26"/>
  <c r="M32" i="26"/>
  <c r="K32" i="26"/>
  <c r="H32" i="26"/>
  <c r="L32" i="26"/>
  <c r="P32" i="26"/>
  <c r="J32" i="26"/>
  <c r="O32" i="26"/>
  <c r="N32" i="26"/>
  <c r="J13" i="26"/>
  <c r="P13" i="26"/>
  <c r="L13" i="26"/>
  <c r="H13" i="26"/>
  <c r="K13" i="26"/>
  <c r="M13" i="26"/>
  <c r="I13" i="26"/>
  <c r="K17" i="26"/>
  <c r="L17" i="26"/>
  <c r="P17" i="26"/>
  <c r="I17" i="26"/>
  <c r="M17" i="26"/>
  <c r="J17" i="26"/>
  <c r="H17" i="26"/>
  <c r="K21" i="26"/>
  <c r="H21" i="26"/>
  <c r="P21" i="26"/>
  <c r="I21" i="26"/>
  <c r="M21" i="26"/>
  <c r="J21" i="26"/>
  <c r="L21" i="26"/>
  <c r="K25" i="26"/>
  <c r="L25" i="26"/>
  <c r="P25" i="26"/>
  <c r="I25" i="26"/>
  <c r="M25" i="26"/>
  <c r="J25" i="26"/>
  <c r="H25" i="26"/>
  <c r="K29" i="26"/>
  <c r="P29" i="26"/>
  <c r="I29" i="26"/>
  <c r="M29" i="26"/>
  <c r="J29" i="26"/>
  <c r="H29" i="26"/>
  <c r="L29" i="26"/>
  <c r="I16" i="26"/>
  <c r="M16" i="26"/>
  <c r="P16" i="26"/>
  <c r="J16" i="26"/>
  <c r="K16" i="26"/>
  <c r="H16" i="26"/>
  <c r="L16" i="26"/>
  <c r="I14" i="26"/>
  <c r="M14" i="26"/>
  <c r="K14" i="26"/>
  <c r="P14" i="26"/>
  <c r="H14" i="26"/>
  <c r="L14" i="26"/>
  <c r="J14" i="26"/>
  <c r="I18" i="26"/>
  <c r="M18" i="26"/>
  <c r="K18" i="26"/>
  <c r="P18" i="26"/>
  <c r="H18" i="26"/>
  <c r="L18" i="26"/>
  <c r="J18" i="26"/>
  <c r="I22" i="26"/>
  <c r="M22" i="26"/>
  <c r="J22" i="26"/>
  <c r="K22" i="26"/>
  <c r="P22" i="26"/>
  <c r="H22" i="26"/>
  <c r="L22" i="26"/>
  <c r="I26" i="26"/>
  <c r="M26" i="26"/>
  <c r="K26" i="26"/>
  <c r="P26" i="26"/>
  <c r="H26" i="26"/>
  <c r="L26" i="26"/>
  <c r="J26" i="26"/>
  <c r="I30" i="26"/>
  <c r="M30" i="26"/>
  <c r="K30" i="26"/>
  <c r="P30" i="26"/>
  <c r="H30" i="26"/>
  <c r="L30" i="26"/>
  <c r="J30" i="26"/>
  <c r="P15" i="26"/>
  <c r="K15" i="26"/>
  <c r="H15" i="26"/>
  <c r="I15" i="26"/>
  <c r="M15" i="26"/>
  <c r="J15" i="26"/>
  <c r="L15" i="26"/>
  <c r="P19" i="26"/>
  <c r="K19" i="26"/>
  <c r="L19" i="26"/>
  <c r="I19" i="26"/>
  <c r="M19" i="26"/>
  <c r="J19" i="26"/>
  <c r="H19" i="26"/>
  <c r="P23" i="26"/>
  <c r="K23" i="26"/>
  <c r="L23" i="26"/>
  <c r="I23" i="26"/>
  <c r="M23" i="26"/>
  <c r="J23" i="26"/>
  <c r="H23" i="26"/>
  <c r="P27" i="26"/>
  <c r="K27" i="26"/>
  <c r="I27" i="26"/>
  <c r="M27" i="26"/>
  <c r="J27" i="26"/>
  <c r="L27" i="26"/>
  <c r="H27" i="26"/>
  <c r="P31" i="26"/>
  <c r="K31" i="26"/>
  <c r="I31" i="26"/>
  <c r="M31" i="26"/>
  <c r="J31" i="26"/>
  <c r="L31" i="26"/>
  <c r="H31" i="26"/>
  <c r="J20" i="25"/>
  <c r="P20" i="25"/>
  <c r="L20" i="25"/>
  <c r="H20" i="25"/>
  <c r="K20" i="25"/>
  <c r="I20" i="25"/>
  <c r="M20" i="25"/>
  <c r="J24" i="25"/>
  <c r="M24" i="25"/>
  <c r="P24" i="25"/>
  <c r="L24" i="25"/>
  <c r="H24" i="25"/>
  <c r="K24" i="25"/>
  <c r="I24" i="25"/>
  <c r="J28" i="25"/>
  <c r="M28" i="25"/>
  <c r="P28" i="25"/>
  <c r="L28" i="25"/>
  <c r="H28" i="25"/>
  <c r="K28" i="25"/>
  <c r="I28" i="25"/>
  <c r="G32" i="36"/>
  <c r="J32" i="25"/>
  <c r="I32" i="25"/>
  <c r="P32" i="25"/>
  <c r="L32" i="25"/>
  <c r="H32" i="25"/>
  <c r="K32" i="25"/>
  <c r="M32" i="25"/>
  <c r="L13" i="25"/>
  <c r="H13" i="25"/>
  <c r="J13" i="25"/>
  <c r="P13" i="25"/>
  <c r="M13" i="25"/>
  <c r="I13" i="25"/>
  <c r="K13" i="25"/>
  <c r="L17" i="25"/>
  <c r="H17" i="25"/>
  <c r="J17" i="25"/>
  <c r="P17" i="25"/>
  <c r="M17" i="25"/>
  <c r="I17" i="25"/>
  <c r="K17" i="25"/>
  <c r="L21" i="25"/>
  <c r="H21" i="25"/>
  <c r="J21" i="25"/>
  <c r="P21" i="25"/>
  <c r="M21" i="25"/>
  <c r="I21" i="25"/>
  <c r="K21" i="25"/>
  <c r="L25" i="25"/>
  <c r="H25" i="25"/>
  <c r="J25" i="25"/>
  <c r="P25" i="25"/>
  <c r="M25" i="25"/>
  <c r="I25" i="25"/>
  <c r="K25" i="25"/>
  <c r="L29" i="25"/>
  <c r="H29" i="25"/>
  <c r="J29" i="25"/>
  <c r="P29" i="25"/>
  <c r="M29" i="25"/>
  <c r="I29" i="25"/>
  <c r="K29" i="25"/>
  <c r="J16" i="25"/>
  <c r="P16" i="25"/>
  <c r="L16" i="25"/>
  <c r="H16" i="25"/>
  <c r="K16" i="25"/>
  <c r="M16" i="25"/>
  <c r="I16" i="25"/>
  <c r="P14" i="25"/>
  <c r="J14" i="25"/>
  <c r="L14" i="25"/>
  <c r="H14" i="25"/>
  <c r="K14" i="25"/>
  <c r="I14" i="25"/>
  <c r="M14" i="25"/>
  <c r="P18" i="25"/>
  <c r="J18" i="25"/>
  <c r="L18" i="25"/>
  <c r="H18" i="25"/>
  <c r="K18" i="25"/>
  <c r="M18" i="25"/>
  <c r="I18" i="25"/>
  <c r="P22" i="25"/>
  <c r="J22" i="25"/>
  <c r="M22" i="25"/>
  <c r="L22" i="25"/>
  <c r="H22" i="25"/>
  <c r="K22" i="25"/>
  <c r="I22" i="25"/>
  <c r="P26" i="25"/>
  <c r="J26" i="25"/>
  <c r="I26" i="25"/>
  <c r="L26" i="25"/>
  <c r="H26" i="25"/>
  <c r="K26" i="25"/>
  <c r="M26" i="25"/>
  <c r="P30" i="25"/>
  <c r="J30" i="25"/>
  <c r="I30" i="25"/>
  <c r="L30" i="25"/>
  <c r="H30" i="25"/>
  <c r="K30" i="25"/>
  <c r="M30" i="25"/>
  <c r="L15" i="25"/>
  <c r="H15" i="25"/>
  <c r="P15" i="25"/>
  <c r="J15" i="25"/>
  <c r="M15" i="25"/>
  <c r="I15" i="25"/>
  <c r="K15" i="25"/>
  <c r="L19" i="25"/>
  <c r="H19" i="25"/>
  <c r="J19" i="25"/>
  <c r="M19" i="25"/>
  <c r="I19" i="25"/>
  <c r="P19" i="25"/>
  <c r="K19" i="25"/>
  <c r="L23" i="25"/>
  <c r="H23" i="25"/>
  <c r="J23" i="25"/>
  <c r="M23" i="25"/>
  <c r="I23" i="25"/>
  <c r="P23" i="25"/>
  <c r="K23" i="25"/>
  <c r="L27" i="25"/>
  <c r="H27" i="25"/>
  <c r="K27" i="25"/>
  <c r="J27" i="25"/>
  <c r="M27" i="25"/>
  <c r="I27" i="25"/>
  <c r="P27" i="25"/>
  <c r="L31" i="25"/>
  <c r="H31" i="25"/>
  <c r="P31" i="25"/>
  <c r="J31" i="25"/>
  <c r="M31" i="25"/>
  <c r="I31" i="25"/>
  <c r="K31" i="25"/>
  <c r="P16" i="24"/>
  <c r="L16" i="24"/>
  <c r="H16" i="24"/>
  <c r="J16" i="24"/>
  <c r="M16" i="24"/>
  <c r="I16" i="24"/>
  <c r="K16" i="24"/>
  <c r="P24" i="24"/>
  <c r="L24" i="24"/>
  <c r="H24" i="24"/>
  <c r="K24" i="24"/>
  <c r="J24" i="24"/>
  <c r="M24" i="24"/>
  <c r="I24" i="24"/>
  <c r="G32" i="35"/>
  <c r="P32" i="24"/>
  <c r="L32" i="24"/>
  <c r="H32" i="24"/>
  <c r="K32" i="24"/>
  <c r="J32" i="24"/>
  <c r="M32" i="24"/>
  <c r="I32" i="24"/>
  <c r="N32" i="24"/>
  <c r="O32" i="24"/>
  <c r="J13" i="24"/>
  <c r="P13" i="24"/>
  <c r="L13" i="24"/>
  <c r="H13" i="24"/>
  <c r="K13" i="24"/>
  <c r="I13" i="24"/>
  <c r="M13" i="24"/>
  <c r="J17" i="24"/>
  <c r="P17" i="24"/>
  <c r="I17" i="24"/>
  <c r="L17" i="24"/>
  <c r="H17" i="24"/>
  <c r="K17" i="24"/>
  <c r="M17" i="24"/>
  <c r="J21" i="24"/>
  <c r="P21" i="24"/>
  <c r="M21" i="24"/>
  <c r="L21" i="24"/>
  <c r="H21" i="24"/>
  <c r="K21" i="24"/>
  <c r="I21" i="24"/>
  <c r="J25" i="24"/>
  <c r="P25" i="24"/>
  <c r="M25" i="24"/>
  <c r="L25" i="24"/>
  <c r="H25" i="24"/>
  <c r="K25" i="24"/>
  <c r="I25" i="24"/>
  <c r="J29" i="24"/>
  <c r="P29" i="24"/>
  <c r="M29" i="24"/>
  <c r="L29" i="24"/>
  <c r="H29" i="24"/>
  <c r="K29" i="24"/>
  <c r="I29" i="24"/>
  <c r="P20" i="24"/>
  <c r="L20" i="24"/>
  <c r="H20" i="24"/>
  <c r="J20" i="24"/>
  <c r="M20" i="24"/>
  <c r="I20" i="24"/>
  <c r="K20" i="24"/>
  <c r="P28" i="24"/>
  <c r="L28" i="24"/>
  <c r="H28" i="24"/>
  <c r="K28" i="24"/>
  <c r="J28" i="24"/>
  <c r="M28" i="24"/>
  <c r="I28" i="24"/>
  <c r="L14" i="24"/>
  <c r="H14" i="24"/>
  <c r="P14" i="24"/>
  <c r="J14" i="24"/>
  <c r="M14" i="24"/>
  <c r="I14" i="24"/>
  <c r="K14" i="24"/>
  <c r="L18" i="24"/>
  <c r="H18" i="24"/>
  <c r="K18" i="24"/>
  <c r="P18" i="24"/>
  <c r="J18" i="24"/>
  <c r="M18" i="24"/>
  <c r="I18" i="24"/>
  <c r="L22" i="24"/>
  <c r="H22" i="24"/>
  <c r="P22" i="24"/>
  <c r="J22" i="24"/>
  <c r="M22" i="24"/>
  <c r="I22" i="24"/>
  <c r="K22" i="24"/>
  <c r="L26" i="24"/>
  <c r="H26" i="24"/>
  <c r="P26" i="24"/>
  <c r="J26" i="24"/>
  <c r="M26" i="24"/>
  <c r="I26" i="24"/>
  <c r="K26" i="24"/>
  <c r="L30" i="24"/>
  <c r="H30" i="24"/>
  <c r="K30" i="24"/>
  <c r="P30" i="24"/>
  <c r="J30" i="24"/>
  <c r="M30" i="24"/>
  <c r="I30" i="24"/>
  <c r="J15" i="24"/>
  <c r="M15" i="24"/>
  <c r="L15" i="24"/>
  <c r="H15" i="24"/>
  <c r="P15" i="24"/>
  <c r="K15" i="24"/>
  <c r="I15" i="24"/>
  <c r="J19" i="24"/>
  <c r="M19" i="24"/>
  <c r="L19" i="24"/>
  <c r="H19" i="24"/>
  <c r="P19" i="24"/>
  <c r="K19" i="24"/>
  <c r="I19" i="24"/>
  <c r="J23" i="24"/>
  <c r="I23" i="24"/>
  <c r="L23" i="24"/>
  <c r="H23" i="24"/>
  <c r="P23" i="24"/>
  <c r="K23" i="24"/>
  <c r="M23" i="24"/>
  <c r="J27" i="24"/>
  <c r="I27" i="24"/>
  <c r="L27" i="24"/>
  <c r="H27" i="24"/>
  <c r="P27" i="24"/>
  <c r="K27" i="24"/>
  <c r="M27" i="24"/>
  <c r="J31" i="24"/>
  <c r="M31" i="24"/>
  <c r="L31" i="24"/>
  <c r="H31" i="24"/>
  <c r="P31" i="24"/>
  <c r="K31" i="24"/>
  <c r="I31" i="24"/>
  <c r="H17" i="23"/>
  <c r="L17" i="23"/>
  <c r="I17" i="23"/>
  <c r="M17" i="23"/>
  <c r="P17" i="23"/>
  <c r="J17" i="23"/>
  <c r="K17" i="23"/>
  <c r="I21" i="23"/>
  <c r="M21" i="23"/>
  <c r="P21" i="23"/>
  <c r="J21" i="23"/>
  <c r="K21" i="23"/>
  <c r="L21" i="23"/>
  <c r="H21" i="23"/>
  <c r="I29" i="23"/>
  <c r="M29" i="23"/>
  <c r="P29" i="23"/>
  <c r="J29" i="23"/>
  <c r="K29" i="23"/>
  <c r="L29" i="23"/>
  <c r="H29" i="23"/>
  <c r="I18" i="23"/>
  <c r="M18" i="23"/>
  <c r="J18" i="23"/>
  <c r="K18" i="23"/>
  <c r="P18" i="23"/>
  <c r="H18" i="23"/>
  <c r="L18" i="23"/>
  <c r="J22" i="23"/>
  <c r="K22" i="23"/>
  <c r="P22" i="23"/>
  <c r="H22" i="23"/>
  <c r="L22" i="23"/>
  <c r="I22" i="23"/>
  <c r="M22" i="23"/>
  <c r="J26" i="23"/>
  <c r="K26" i="23"/>
  <c r="P26" i="23"/>
  <c r="H26" i="23"/>
  <c r="L26" i="23"/>
  <c r="I26" i="23"/>
  <c r="M26" i="23"/>
  <c r="J30" i="23"/>
  <c r="K30" i="23"/>
  <c r="P30" i="23"/>
  <c r="L30" i="23"/>
  <c r="M30" i="23"/>
  <c r="H30" i="23"/>
  <c r="I30" i="23"/>
  <c r="P19" i="23"/>
  <c r="J19" i="23"/>
  <c r="K19" i="23"/>
  <c r="H19" i="23"/>
  <c r="L19" i="23"/>
  <c r="I19" i="23"/>
  <c r="M19" i="23"/>
  <c r="P23" i="23"/>
  <c r="K23" i="23"/>
  <c r="H23" i="23"/>
  <c r="L23" i="23"/>
  <c r="I23" i="23"/>
  <c r="M23" i="23"/>
  <c r="J23" i="23"/>
  <c r="P27" i="23"/>
  <c r="K27" i="23"/>
  <c r="H27" i="23"/>
  <c r="L27" i="23"/>
  <c r="I27" i="23"/>
  <c r="M27" i="23"/>
  <c r="J27" i="23"/>
  <c r="P31" i="23"/>
  <c r="K31" i="23"/>
  <c r="H31" i="23"/>
  <c r="L31" i="23"/>
  <c r="J31" i="23"/>
  <c r="M31" i="23"/>
  <c r="I31" i="23"/>
  <c r="I25" i="23"/>
  <c r="M25" i="23"/>
  <c r="P25" i="23"/>
  <c r="J25" i="23"/>
  <c r="K25" i="23"/>
  <c r="H25" i="23"/>
  <c r="L25" i="23"/>
  <c r="K16" i="23"/>
  <c r="P16" i="23"/>
  <c r="H16" i="23"/>
  <c r="L16" i="23"/>
  <c r="I16" i="23"/>
  <c r="M16" i="23"/>
  <c r="J16" i="23"/>
  <c r="P20" i="23"/>
  <c r="H20" i="23"/>
  <c r="L20" i="23"/>
  <c r="I20" i="23"/>
  <c r="M20" i="23"/>
  <c r="J20" i="23"/>
  <c r="K20" i="23"/>
  <c r="P24" i="23"/>
  <c r="H24" i="23"/>
  <c r="L24" i="23"/>
  <c r="I24" i="23"/>
  <c r="M24" i="23"/>
  <c r="J24" i="23"/>
  <c r="K24" i="23"/>
  <c r="P28" i="23"/>
  <c r="H28" i="23"/>
  <c r="L28" i="23"/>
  <c r="I28" i="23"/>
  <c r="M28" i="23"/>
  <c r="J28" i="23"/>
  <c r="K28" i="23"/>
  <c r="G32" i="34"/>
  <c r="P32" i="23"/>
  <c r="H32" i="23"/>
  <c r="L32" i="23"/>
  <c r="I32" i="23"/>
  <c r="M32" i="23"/>
  <c r="K32" i="23"/>
  <c r="J32" i="23"/>
  <c r="P20" i="21"/>
  <c r="J20" i="21"/>
  <c r="K20" i="21"/>
  <c r="H20" i="21"/>
  <c r="L20" i="21"/>
  <c r="I20" i="21"/>
  <c r="M20" i="21"/>
  <c r="P24" i="21"/>
  <c r="J24" i="21"/>
  <c r="K24" i="21"/>
  <c r="H24" i="21"/>
  <c r="L24" i="21"/>
  <c r="I24" i="21"/>
  <c r="M24" i="21"/>
  <c r="P28" i="21"/>
  <c r="J28" i="21"/>
  <c r="K28" i="21"/>
  <c r="H28" i="21"/>
  <c r="L28" i="21"/>
  <c r="I28" i="21"/>
  <c r="M28" i="21"/>
  <c r="G32" i="33"/>
  <c r="P32" i="21"/>
  <c r="J32" i="21"/>
  <c r="K32" i="21"/>
  <c r="H32" i="21"/>
  <c r="L32" i="21"/>
  <c r="I32" i="21"/>
  <c r="M32" i="21"/>
  <c r="N32" i="21"/>
  <c r="O32" i="21"/>
  <c r="G13" i="33"/>
  <c r="M13" i="21"/>
  <c r="I13" i="21"/>
  <c r="P13" i="21"/>
  <c r="L13" i="21"/>
  <c r="H13" i="21"/>
  <c r="K13" i="21"/>
  <c r="J13" i="21"/>
  <c r="H17" i="21"/>
  <c r="L17" i="21"/>
  <c r="P17" i="21"/>
  <c r="I17" i="21"/>
  <c r="M17" i="21"/>
  <c r="J17" i="21"/>
  <c r="K17" i="21"/>
  <c r="H21" i="21"/>
  <c r="L21" i="21"/>
  <c r="P21" i="21"/>
  <c r="I21" i="21"/>
  <c r="M21" i="21"/>
  <c r="J21" i="21"/>
  <c r="K21" i="21"/>
  <c r="H25" i="21"/>
  <c r="L25" i="21"/>
  <c r="P25" i="21"/>
  <c r="I25" i="21"/>
  <c r="M25" i="21"/>
  <c r="J25" i="21"/>
  <c r="K25" i="21"/>
  <c r="H29" i="21"/>
  <c r="L29" i="21"/>
  <c r="P29" i="21"/>
  <c r="I29" i="21"/>
  <c r="M29" i="21"/>
  <c r="J29" i="21"/>
  <c r="K29" i="21"/>
  <c r="P16" i="21"/>
  <c r="J16" i="21"/>
  <c r="K16" i="21"/>
  <c r="H16" i="21"/>
  <c r="L16" i="21"/>
  <c r="I16" i="21"/>
  <c r="M16" i="21"/>
  <c r="J14" i="21"/>
  <c r="K14" i="21"/>
  <c r="P14" i="21"/>
  <c r="H14" i="21"/>
  <c r="L14" i="21"/>
  <c r="I14" i="21"/>
  <c r="M14" i="21"/>
  <c r="J18" i="21"/>
  <c r="K18" i="21"/>
  <c r="P18" i="21"/>
  <c r="H18" i="21"/>
  <c r="L18" i="21"/>
  <c r="I18" i="21"/>
  <c r="M18" i="21"/>
  <c r="J22" i="21"/>
  <c r="K22" i="21"/>
  <c r="P22" i="21"/>
  <c r="H22" i="21"/>
  <c r="L22" i="21"/>
  <c r="I22" i="21"/>
  <c r="M22" i="21"/>
  <c r="J26" i="21"/>
  <c r="K26" i="21"/>
  <c r="P26" i="21"/>
  <c r="H26" i="21"/>
  <c r="L26" i="21"/>
  <c r="I26" i="21"/>
  <c r="M26" i="21"/>
  <c r="J30" i="21"/>
  <c r="K30" i="21"/>
  <c r="P30" i="21"/>
  <c r="H30" i="21"/>
  <c r="L30" i="21"/>
  <c r="I30" i="21"/>
  <c r="M30" i="21"/>
  <c r="H15" i="21"/>
  <c r="L15" i="21"/>
  <c r="I15" i="21"/>
  <c r="M15" i="21"/>
  <c r="J15" i="21"/>
  <c r="P15" i="21"/>
  <c r="K15" i="21"/>
  <c r="H19" i="21"/>
  <c r="L19" i="21"/>
  <c r="I19" i="21"/>
  <c r="M19" i="21"/>
  <c r="J19" i="21"/>
  <c r="P19" i="21"/>
  <c r="K19" i="21"/>
  <c r="H23" i="21"/>
  <c r="L23" i="21"/>
  <c r="I23" i="21"/>
  <c r="M23" i="21"/>
  <c r="J23" i="21"/>
  <c r="P23" i="21"/>
  <c r="K23" i="21"/>
  <c r="H27" i="21"/>
  <c r="L27" i="21"/>
  <c r="I27" i="21"/>
  <c r="M27" i="21"/>
  <c r="J27" i="21"/>
  <c r="P27" i="21"/>
  <c r="K27" i="21"/>
  <c r="H31" i="21"/>
  <c r="L31" i="21"/>
  <c r="I31" i="21"/>
  <c r="M31" i="21"/>
  <c r="J31" i="21"/>
  <c r="P31" i="21"/>
  <c r="K31" i="21"/>
  <c r="P14" i="23"/>
  <c r="H14" i="23"/>
  <c r="L14" i="23"/>
  <c r="I14" i="23"/>
  <c r="M14" i="23"/>
  <c r="J14" i="23"/>
  <c r="K14" i="23"/>
  <c r="I15" i="23"/>
  <c r="M15" i="23"/>
  <c r="P15" i="23"/>
  <c r="J15" i="23"/>
  <c r="K15" i="23"/>
  <c r="H15" i="23"/>
  <c r="L15" i="23"/>
  <c r="J13" i="23"/>
  <c r="M13" i="23"/>
  <c r="M43" i="23" s="1"/>
  <c r="I13" i="23"/>
  <c r="P13" i="23"/>
  <c r="L13" i="23"/>
  <c r="H13" i="23"/>
  <c r="H43" i="23" s="1"/>
  <c r="K13" i="23"/>
  <c r="O32" i="23"/>
  <c r="N32" i="23"/>
  <c r="N32" i="25"/>
  <c r="O32" i="25"/>
  <c r="A8" i="4"/>
  <c r="A8" i="54"/>
  <c r="A8" i="52"/>
  <c r="A8" i="50"/>
  <c r="A8" i="48"/>
  <c r="A8" i="46"/>
  <c r="A8" i="44"/>
  <c r="A8" i="53"/>
  <c r="A8" i="51"/>
  <c r="A8" i="49"/>
  <c r="A8" i="47"/>
  <c r="A8" i="45"/>
  <c r="A37" i="4"/>
  <c r="A37" i="53"/>
  <c r="A37" i="51"/>
  <c r="A37" i="49"/>
  <c r="A37" i="47"/>
  <c r="A37" i="45"/>
  <c r="A37" i="54"/>
  <c r="A37" i="52"/>
  <c r="A37" i="50"/>
  <c r="A37" i="48"/>
  <c r="A37" i="46"/>
  <c r="A37" i="44"/>
  <c r="G17" i="43"/>
  <c r="O17" i="32"/>
  <c r="N17" i="32"/>
  <c r="G21" i="43"/>
  <c r="O21" i="32"/>
  <c r="N21" i="32"/>
  <c r="G25" i="43"/>
  <c r="O25" i="32"/>
  <c r="N25" i="32"/>
  <c r="G14" i="43"/>
  <c r="N14" i="32"/>
  <c r="O14" i="32"/>
  <c r="G18" i="43"/>
  <c r="N18" i="32"/>
  <c r="O18" i="32"/>
  <c r="G22" i="43"/>
  <c r="N22" i="32"/>
  <c r="O22" i="32"/>
  <c r="G26" i="43"/>
  <c r="N26" i="32"/>
  <c r="O26" i="32"/>
  <c r="G30" i="43"/>
  <c r="N30" i="32"/>
  <c r="O30" i="32"/>
  <c r="G15" i="43"/>
  <c r="O15" i="32"/>
  <c r="N15" i="32"/>
  <c r="G19" i="43"/>
  <c r="O19" i="32"/>
  <c r="N19" i="32"/>
  <c r="G23" i="43"/>
  <c r="O23" i="32"/>
  <c r="N23" i="32"/>
  <c r="G27" i="43"/>
  <c r="O27" i="32"/>
  <c r="N27" i="32"/>
  <c r="G31" i="43"/>
  <c r="O31" i="32"/>
  <c r="N31" i="32"/>
  <c r="G13" i="43"/>
  <c r="O13" i="32"/>
  <c r="N13" i="32"/>
  <c r="G29" i="43"/>
  <c r="O29" i="32"/>
  <c r="N29" i="32"/>
  <c r="G16" i="43"/>
  <c r="N16" i="32"/>
  <c r="O16" i="32"/>
  <c r="G20" i="43"/>
  <c r="O20" i="32"/>
  <c r="N20" i="32"/>
  <c r="G24" i="43"/>
  <c r="N24" i="32"/>
  <c r="O24" i="32"/>
  <c r="G28" i="43"/>
  <c r="O28" i="32"/>
  <c r="N28" i="32"/>
  <c r="A38" i="54"/>
  <c r="A51" i="43"/>
  <c r="G13" i="42"/>
  <c r="O13" i="31"/>
  <c r="N13" i="31"/>
  <c r="G17" i="42"/>
  <c r="O17" i="31"/>
  <c r="N17" i="31"/>
  <c r="G21" i="42"/>
  <c r="O21" i="31"/>
  <c r="N21" i="31"/>
  <c r="G25" i="42"/>
  <c r="O25" i="31"/>
  <c r="N25" i="31"/>
  <c r="G14" i="42"/>
  <c r="N14" i="31"/>
  <c r="O14" i="31"/>
  <c r="G18" i="42"/>
  <c r="N18" i="31"/>
  <c r="O18" i="31"/>
  <c r="G22" i="42"/>
  <c r="O22" i="31"/>
  <c r="N22" i="31"/>
  <c r="G26" i="42"/>
  <c r="O26" i="31"/>
  <c r="N26" i="31"/>
  <c r="G30" i="42"/>
  <c r="O30" i="31"/>
  <c r="N30" i="31"/>
  <c r="G15" i="42"/>
  <c r="O15" i="31"/>
  <c r="N15" i="31"/>
  <c r="G19" i="42"/>
  <c r="O19" i="31"/>
  <c r="N19" i="31"/>
  <c r="G23" i="42"/>
  <c r="O23" i="31"/>
  <c r="N23" i="31"/>
  <c r="G27" i="42"/>
  <c r="O27" i="31"/>
  <c r="N27" i="31"/>
  <c r="G31" i="42"/>
  <c r="O31" i="31"/>
  <c r="N31" i="31"/>
  <c r="G29" i="42"/>
  <c r="O29" i="31"/>
  <c r="N29" i="31"/>
  <c r="G16" i="42"/>
  <c r="N16" i="31"/>
  <c r="O16" i="31"/>
  <c r="G20" i="42"/>
  <c r="N20" i="31"/>
  <c r="O20" i="31"/>
  <c r="G24" i="42"/>
  <c r="N24" i="31"/>
  <c r="O24" i="31"/>
  <c r="G28" i="42"/>
  <c r="N28" i="31"/>
  <c r="O28" i="31"/>
  <c r="A38" i="53"/>
  <c r="A40" i="42"/>
  <c r="G13" i="41"/>
  <c r="O13" i="30"/>
  <c r="N13" i="30"/>
  <c r="G17" i="41"/>
  <c r="O17" i="30"/>
  <c r="N17" i="30"/>
  <c r="G21" i="41"/>
  <c r="O21" i="30"/>
  <c r="N21" i="30"/>
  <c r="G25" i="41"/>
  <c r="O25" i="30"/>
  <c r="N25" i="30"/>
  <c r="G29" i="41"/>
  <c r="O29" i="30"/>
  <c r="N29" i="30"/>
  <c r="G14" i="41"/>
  <c r="N14" i="30"/>
  <c r="O14" i="30"/>
  <c r="G18" i="41"/>
  <c r="N18" i="30"/>
  <c r="O18" i="30"/>
  <c r="G22" i="41"/>
  <c r="N22" i="30"/>
  <c r="O22" i="30"/>
  <c r="G26" i="41"/>
  <c r="N26" i="30"/>
  <c r="O26" i="30"/>
  <c r="G30" i="41"/>
  <c r="N30" i="30"/>
  <c r="O30" i="30"/>
  <c r="G15" i="41"/>
  <c r="O15" i="30"/>
  <c r="N15" i="30"/>
  <c r="G19" i="41"/>
  <c r="O19" i="30"/>
  <c r="N19" i="30"/>
  <c r="G23" i="41"/>
  <c r="O23" i="30"/>
  <c r="N23" i="30"/>
  <c r="G27" i="41"/>
  <c r="O27" i="30"/>
  <c r="N27" i="30"/>
  <c r="G31" i="41"/>
  <c r="O31" i="30"/>
  <c r="N31" i="30"/>
  <c r="G16" i="41"/>
  <c r="N16" i="30"/>
  <c r="O16" i="30"/>
  <c r="G20" i="41"/>
  <c r="N20" i="30"/>
  <c r="O20" i="30"/>
  <c r="G24" i="41"/>
  <c r="N24" i="30"/>
  <c r="O24" i="30"/>
  <c r="G28" i="41"/>
  <c r="N28" i="30"/>
  <c r="O28" i="30"/>
  <c r="A40" i="41"/>
  <c r="A38" i="52"/>
  <c r="G15" i="40"/>
  <c r="N15" i="29"/>
  <c r="O15" i="29"/>
  <c r="G23" i="40"/>
  <c r="N23" i="29"/>
  <c r="O23" i="29"/>
  <c r="G16" i="40"/>
  <c r="O16" i="29"/>
  <c r="N16" i="29"/>
  <c r="G20" i="40"/>
  <c r="O20" i="29"/>
  <c r="N20" i="29"/>
  <c r="G24" i="40"/>
  <c r="O24" i="29"/>
  <c r="N24" i="29"/>
  <c r="G28" i="40"/>
  <c r="O28" i="29"/>
  <c r="N28" i="29"/>
  <c r="G13" i="40"/>
  <c r="O13" i="29"/>
  <c r="N13" i="29"/>
  <c r="G17" i="40"/>
  <c r="O17" i="29"/>
  <c r="N17" i="29"/>
  <c r="G21" i="40"/>
  <c r="O21" i="29"/>
  <c r="N21" i="29"/>
  <c r="G25" i="40"/>
  <c r="O25" i="29"/>
  <c r="N25" i="29"/>
  <c r="G29" i="40"/>
  <c r="O29" i="29"/>
  <c r="N29" i="29"/>
  <c r="G14" i="40"/>
  <c r="N14" i="29"/>
  <c r="O14" i="29"/>
  <c r="G18" i="40"/>
  <c r="N18" i="29"/>
  <c r="O18" i="29"/>
  <c r="G22" i="40"/>
  <c r="N22" i="29"/>
  <c r="O22" i="29"/>
  <c r="G26" i="40"/>
  <c r="N26" i="29"/>
  <c r="O26" i="29"/>
  <c r="G30" i="40"/>
  <c r="N30" i="29"/>
  <c r="O30" i="29"/>
  <c r="G19" i="40"/>
  <c r="N19" i="29"/>
  <c r="O19" i="29"/>
  <c r="G27" i="40"/>
  <c r="N27" i="29"/>
  <c r="O27" i="29"/>
  <c r="G31" i="40"/>
  <c r="N31" i="29"/>
  <c r="O31" i="29"/>
  <c r="A38" i="51"/>
  <c r="A51" i="40"/>
  <c r="G15" i="39"/>
  <c r="N15" i="28"/>
  <c r="O15" i="28"/>
  <c r="G23" i="39"/>
  <c r="O23" i="28"/>
  <c r="N23" i="28"/>
  <c r="G20" i="39"/>
  <c r="O20" i="28"/>
  <c r="N20" i="28"/>
  <c r="G28" i="39"/>
  <c r="O28" i="28"/>
  <c r="N28" i="28"/>
  <c r="G13" i="39"/>
  <c r="N13" i="28"/>
  <c r="O13" i="28"/>
  <c r="G17" i="39"/>
  <c r="N17" i="28"/>
  <c r="O17" i="28"/>
  <c r="G21" i="39"/>
  <c r="N21" i="28"/>
  <c r="O21" i="28"/>
  <c r="G25" i="39"/>
  <c r="N25" i="28"/>
  <c r="O25" i="28"/>
  <c r="G29" i="39"/>
  <c r="N29" i="28"/>
  <c r="O29" i="28"/>
  <c r="G14" i="39"/>
  <c r="O14" i="28"/>
  <c r="N14" i="28"/>
  <c r="G18" i="39"/>
  <c r="O18" i="28"/>
  <c r="N18" i="28"/>
  <c r="G22" i="39"/>
  <c r="O22" i="28"/>
  <c r="N22" i="28"/>
  <c r="G26" i="39"/>
  <c r="O26" i="28"/>
  <c r="N26" i="28"/>
  <c r="G30" i="39"/>
  <c r="O30" i="28"/>
  <c r="N30" i="28"/>
  <c r="G19" i="39"/>
  <c r="O19" i="28"/>
  <c r="N19" i="28"/>
  <c r="G27" i="39"/>
  <c r="O27" i="28"/>
  <c r="N27" i="28"/>
  <c r="G31" i="39"/>
  <c r="O31" i="28"/>
  <c r="N31" i="28"/>
  <c r="G16" i="39"/>
  <c r="O16" i="28"/>
  <c r="N16" i="28"/>
  <c r="G24" i="39"/>
  <c r="O24" i="28"/>
  <c r="N24" i="28"/>
  <c r="A38" i="50"/>
  <c r="A40" i="39"/>
  <c r="G15" i="38"/>
  <c r="N15" i="27"/>
  <c r="O15" i="27"/>
  <c r="G19" i="38"/>
  <c r="O19" i="27"/>
  <c r="N19" i="27"/>
  <c r="G23" i="38"/>
  <c r="O23" i="27"/>
  <c r="N23" i="27"/>
  <c r="G27" i="38"/>
  <c r="O27" i="27"/>
  <c r="N27" i="27"/>
  <c r="G31" i="38"/>
  <c r="O31" i="27"/>
  <c r="N31" i="27"/>
  <c r="G16" i="38"/>
  <c r="N16" i="27"/>
  <c r="O16" i="27"/>
  <c r="G20" i="38"/>
  <c r="O20" i="27"/>
  <c r="N20" i="27"/>
  <c r="G24" i="38"/>
  <c r="N24" i="27"/>
  <c r="O24" i="27"/>
  <c r="G28" i="38"/>
  <c r="N28" i="27"/>
  <c r="O28" i="27"/>
  <c r="A38" i="49"/>
  <c r="A40" i="38"/>
  <c r="G13" i="38"/>
  <c r="N13" i="27"/>
  <c r="O13" i="27"/>
  <c r="G17" i="38"/>
  <c r="N17" i="27"/>
  <c r="O17" i="27"/>
  <c r="G21" i="38"/>
  <c r="N21" i="27"/>
  <c r="O21" i="27"/>
  <c r="G25" i="38"/>
  <c r="N25" i="27"/>
  <c r="O25" i="27"/>
  <c r="G29" i="38"/>
  <c r="N29" i="27"/>
  <c r="O29" i="27"/>
  <c r="G14" i="38"/>
  <c r="O14" i="27"/>
  <c r="N14" i="27"/>
  <c r="G18" i="38"/>
  <c r="O18" i="27"/>
  <c r="N18" i="27"/>
  <c r="G22" i="38"/>
  <c r="O22" i="27"/>
  <c r="N22" i="27"/>
  <c r="G26" i="38"/>
  <c r="O26" i="27"/>
  <c r="N26" i="27"/>
  <c r="G30" i="38"/>
  <c r="O30" i="27"/>
  <c r="N30" i="27"/>
  <c r="G23" i="37"/>
  <c r="N23" i="26"/>
  <c r="O23" i="26"/>
  <c r="G20" i="37"/>
  <c r="O20" i="26"/>
  <c r="N20" i="26"/>
  <c r="G24" i="37"/>
  <c r="O24" i="26"/>
  <c r="N24" i="26"/>
  <c r="G28" i="37"/>
  <c r="O28" i="26"/>
  <c r="N28" i="26"/>
  <c r="G13" i="37"/>
  <c r="N13" i="26"/>
  <c r="O13" i="26"/>
  <c r="G17" i="37"/>
  <c r="N17" i="26"/>
  <c r="O17" i="26"/>
  <c r="G21" i="37"/>
  <c r="O21" i="26"/>
  <c r="N21" i="26"/>
  <c r="G25" i="37"/>
  <c r="O25" i="26"/>
  <c r="N25" i="26"/>
  <c r="G29" i="37"/>
  <c r="O29" i="26"/>
  <c r="N29" i="26"/>
  <c r="G14" i="37"/>
  <c r="O14" i="26"/>
  <c r="N14" i="26"/>
  <c r="G18" i="37"/>
  <c r="O18" i="26"/>
  <c r="N18" i="26"/>
  <c r="G22" i="37"/>
  <c r="O22" i="26"/>
  <c r="N22" i="26"/>
  <c r="G26" i="37"/>
  <c r="O26" i="26"/>
  <c r="N26" i="26"/>
  <c r="G30" i="37"/>
  <c r="O30" i="26"/>
  <c r="N30" i="26"/>
  <c r="G15" i="37"/>
  <c r="N15" i="26"/>
  <c r="O15" i="26"/>
  <c r="G19" i="37"/>
  <c r="N19" i="26"/>
  <c r="O19" i="26"/>
  <c r="G27" i="37"/>
  <c r="N27" i="26"/>
  <c r="O27" i="26"/>
  <c r="G31" i="37"/>
  <c r="N31" i="26"/>
  <c r="O31" i="26"/>
  <c r="G16" i="37"/>
  <c r="O16" i="26"/>
  <c r="N16" i="26"/>
  <c r="A51" i="37"/>
  <c r="A38" i="48"/>
  <c r="G13" i="36"/>
  <c r="N13" i="25"/>
  <c r="O13" i="25"/>
  <c r="G17" i="36"/>
  <c r="N17" i="25"/>
  <c r="O17" i="25"/>
  <c r="G21" i="36"/>
  <c r="N21" i="25"/>
  <c r="O21" i="25"/>
  <c r="G25" i="36"/>
  <c r="N25" i="25"/>
  <c r="O25" i="25"/>
  <c r="G29" i="36"/>
  <c r="N29" i="25"/>
  <c r="O29" i="25"/>
  <c r="G14" i="36"/>
  <c r="O14" i="25"/>
  <c r="N14" i="25"/>
  <c r="G18" i="36"/>
  <c r="O18" i="25"/>
  <c r="N18" i="25"/>
  <c r="G22" i="36"/>
  <c r="O22" i="25"/>
  <c r="N22" i="25"/>
  <c r="G26" i="36"/>
  <c r="O26" i="25"/>
  <c r="N26" i="25"/>
  <c r="G30" i="36"/>
  <c r="O30" i="25"/>
  <c r="N30" i="25"/>
  <c r="G15" i="36"/>
  <c r="N15" i="25"/>
  <c r="O15" i="25"/>
  <c r="G19" i="36"/>
  <c r="O19" i="25"/>
  <c r="N19" i="25"/>
  <c r="G23" i="36"/>
  <c r="O23" i="25"/>
  <c r="N23" i="25"/>
  <c r="G27" i="36"/>
  <c r="O27" i="25"/>
  <c r="N27" i="25"/>
  <c r="G31" i="36"/>
  <c r="O31" i="25"/>
  <c r="N31" i="25"/>
  <c r="G16" i="36"/>
  <c r="O16" i="25"/>
  <c r="N16" i="25"/>
  <c r="G20" i="36"/>
  <c r="O20" i="25"/>
  <c r="N20" i="25"/>
  <c r="G24" i="36"/>
  <c r="O24" i="25"/>
  <c r="N24" i="25"/>
  <c r="G28" i="36"/>
  <c r="O28" i="25"/>
  <c r="N28" i="25"/>
  <c r="A38" i="47"/>
  <c r="A40" i="36"/>
  <c r="G15" i="35"/>
  <c r="N15" i="24"/>
  <c r="O15" i="24"/>
  <c r="G19" i="35"/>
  <c r="N19" i="24"/>
  <c r="O19" i="24"/>
  <c r="G23" i="35"/>
  <c r="N23" i="24"/>
  <c r="O23" i="24"/>
  <c r="G27" i="35"/>
  <c r="N27" i="24"/>
  <c r="O27" i="24"/>
  <c r="G31" i="35"/>
  <c r="N31" i="24"/>
  <c r="O31" i="24"/>
  <c r="G24" i="35"/>
  <c r="O24" i="24"/>
  <c r="N24" i="24"/>
  <c r="G13" i="35"/>
  <c r="N13" i="24"/>
  <c r="O13" i="24"/>
  <c r="G17" i="35"/>
  <c r="N17" i="24"/>
  <c r="O17" i="24"/>
  <c r="G21" i="35"/>
  <c r="O21" i="24"/>
  <c r="N21" i="24"/>
  <c r="G25" i="35"/>
  <c r="O25" i="24"/>
  <c r="N25" i="24"/>
  <c r="G29" i="35"/>
  <c r="O29" i="24"/>
  <c r="N29" i="24"/>
  <c r="G14" i="35"/>
  <c r="O14" i="24"/>
  <c r="N14" i="24"/>
  <c r="G18" i="35"/>
  <c r="O18" i="24"/>
  <c r="N18" i="24"/>
  <c r="G22" i="35"/>
  <c r="O22" i="24"/>
  <c r="N22" i="24"/>
  <c r="G26" i="35"/>
  <c r="O26" i="24"/>
  <c r="N26" i="24"/>
  <c r="G30" i="35"/>
  <c r="O30" i="24"/>
  <c r="N30" i="24"/>
  <c r="G16" i="35"/>
  <c r="O16" i="24"/>
  <c r="N16" i="24"/>
  <c r="G20" i="35"/>
  <c r="O20" i="24"/>
  <c r="N20" i="24"/>
  <c r="G28" i="35"/>
  <c r="O28" i="24"/>
  <c r="N28" i="24"/>
  <c r="A38" i="46"/>
  <c r="A40" i="35"/>
  <c r="G13" i="34"/>
  <c r="N13" i="23"/>
  <c r="O13" i="23"/>
  <c r="G17" i="34"/>
  <c r="N17" i="23"/>
  <c r="O17" i="23"/>
  <c r="G21" i="34"/>
  <c r="N21" i="23"/>
  <c r="O21" i="23"/>
  <c r="G25" i="34"/>
  <c r="N25" i="23"/>
  <c r="O25" i="23"/>
  <c r="G29" i="34"/>
  <c r="N29" i="23"/>
  <c r="O29" i="23"/>
  <c r="G14" i="34"/>
  <c r="O14" i="23"/>
  <c r="N14" i="23"/>
  <c r="G18" i="34"/>
  <c r="O18" i="23"/>
  <c r="N18" i="23"/>
  <c r="G22" i="34"/>
  <c r="O22" i="23"/>
  <c r="N22" i="23"/>
  <c r="G26" i="34"/>
  <c r="O26" i="23"/>
  <c r="N26" i="23"/>
  <c r="G30" i="34"/>
  <c r="O30" i="23"/>
  <c r="N30" i="23"/>
  <c r="G15" i="34"/>
  <c r="N15" i="23"/>
  <c r="O15" i="23"/>
  <c r="G19" i="34"/>
  <c r="O19" i="23"/>
  <c r="N19" i="23"/>
  <c r="G23" i="34"/>
  <c r="O23" i="23"/>
  <c r="N23" i="23"/>
  <c r="G27" i="34"/>
  <c r="O27" i="23"/>
  <c r="N27" i="23"/>
  <c r="G31" i="34"/>
  <c r="O31" i="23"/>
  <c r="N31" i="23"/>
  <c r="G16" i="34"/>
  <c r="O16" i="23"/>
  <c r="N16" i="23"/>
  <c r="G20" i="34"/>
  <c r="O20" i="23"/>
  <c r="N20" i="23"/>
  <c r="G24" i="34"/>
  <c r="O24" i="23"/>
  <c r="N24" i="23"/>
  <c r="G28" i="34"/>
  <c r="O28" i="23"/>
  <c r="N28" i="23"/>
  <c r="A51" i="34"/>
  <c r="A38" i="45"/>
  <c r="G21" i="33"/>
  <c r="G29" i="33"/>
  <c r="G14" i="33"/>
  <c r="G18" i="33"/>
  <c r="G22" i="33"/>
  <c r="G26" i="33"/>
  <c r="G30" i="33"/>
  <c r="G15" i="33"/>
  <c r="G19" i="33"/>
  <c r="G23" i="33"/>
  <c r="G27" i="33"/>
  <c r="G31" i="33"/>
  <c r="G17" i="33"/>
  <c r="G25" i="33"/>
  <c r="G16" i="33"/>
  <c r="G20" i="33"/>
  <c r="G24" i="33"/>
  <c r="G28" i="33"/>
  <c r="A40" i="33"/>
  <c r="A38" i="44"/>
  <c r="O31" i="21"/>
  <c r="N30" i="21"/>
  <c r="O27" i="21"/>
  <c r="N26" i="21"/>
  <c r="O23" i="21"/>
  <c r="N22" i="21"/>
  <c r="O19" i="21"/>
  <c r="N18" i="21"/>
  <c r="O15" i="21"/>
  <c r="N14" i="21"/>
  <c r="O28" i="21"/>
  <c r="N27" i="21"/>
  <c r="O24" i="21"/>
  <c r="N23" i="21"/>
  <c r="O20" i="21"/>
  <c r="N19" i="21"/>
  <c r="O16" i="21"/>
  <c r="N15" i="21"/>
  <c r="N31" i="21"/>
  <c r="O29" i="21"/>
  <c r="N28" i="21"/>
  <c r="O25" i="21"/>
  <c r="N24" i="21"/>
  <c r="O21" i="21"/>
  <c r="N20" i="21"/>
  <c r="O17" i="21"/>
  <c r="N16" i="21"/>
  <c r="O13" i="21"/>
  <c r="O30" i="21"/>
  <c r="N29" i="21"/>
  <c r="O26" i="21"/>
  <c r="N25" i="21"/>
  <c r="O22" i="21"/>
  <c r="N21" i="21"/>
  <c r="O18" i="21"/>
  <c r="N17" i="21"/>
  <c r="O14" i="21"/>
  <c r="N13" i="21"/>
  <c r="H34" i="2"/>
  <c r="H33" i="2"/>
  <c r="H32" i="2"/>
  <c r="H31" i="2"/>
  <c r="H30" i="2"/>
  <c r="H29" i="2"/>
  <c r="H28" i="2"/>
  <c r="H23" i="2"/>
  <c r="H22" i="2"/>
  <c r="I43" i="26" l="1"/>
  <c r="L43" i="26"/>
  <c r="M43" i="26"/>
  <c r="K43" i="26"/>
  <c r="J43" i="26"/>
  <c r="P43" i="26"/>
  <c r="H43" i="26"/>
  <c r="L43" i="23"/>
  <c r="J43" i="23"/>
  <c r="P43" i="23"/>
  <c r="K43" i="23"/>
  <c r="I43" i="23"/>
  <c r="J43" i="32"/>
  <c r="I43" i="32"/>
  <c r="L43" i="32"/>
  <c r="P43" i="32"/>
  <c r="H43" i="32"/>
  <c r="M43" i="32"/>
  <c r="K43" i="32"/>
  <c r="I43" i="29"/>
  <c r="H43" i="29"/>
  <c r="J43" i="29"/>
  <c r="K43" i="29"/>
  <c r="M43" i="29"/>
  <c r="L43" i="29"/>
  <c r="P43" i="29"/>
  <c r="K27" i="1"/>
  <c r="H27" i="1"/>
  <c r="L27" i="1"/>
  <c r="I27" i="1"/>
  <c r="M27" i="1"/>
  <c r="J27" i="1"/>
  <c r="P27" i="1"/>
  <c r="I25" i="1"/>
  <c r="M25" i="1"/>
  <c r="J25" i="1"/>
  <c r="K25" i="1"/>
  <c r="H25" i="1"/>
  <c r="L25" i="1"/>
  <c r="P25" i="1"/>
  <c r="K29" i="1"/>
  <c r="H29" i="1"/>
  <c r="L29" i="1"/>
  <c r="I29" i="1"/>
  <c r="M29" i="1"/>
  <c r="J29" i="1"/>
  <c r="P29" i="1"/>
  <c r="I30" i="1"/>
  <c r="M30" i="1"/>
  <c r="J30" i="1"/>
  <c r="K30" i="1"/>
  <c r="H30" i="1"/>
  <c r="L30" i="1"/>
  <c r="P30" i="1"/>
  <c r="I19" i="1"/>
  <c r="M19" i="1"/>
  <c r="J19" i="1"/>
  <c r="K19" i="1"/>
  <c r="H19" i="1"/>
  <c r="L19" i="1"/>
  <c r="P19" i="1"/>
  <c r="K31" i="1"/>
  <c r="H31" i="1"/>
  <c r="L31" i="1"/>
  <c r="I31" i="1"/>
  <c r="M31" i="1"/>
  <c r="J31" i="1"/>
  <c r="P31" i="1"/>
  <c r="K20" i="1"/>
  <c r="H20" i="1"/>
  <c r="L20" i="1"/>
  <c r="I20" i="1"/>
  <c r="M20" i="1"/>
  <c r="J20" i="1"/>
  <c r="P20" i="1"/>
  <c r="I28" i="1"/>
  <c r="M28" i="1"/>
  <c r="J28" i="1"/>
  <c r="K28" i="1"/>
  <c r="H28" i="1"/>
  <c r="L28" i="1"/>
  <c r="P28" i="1"/>
  <c r="L33" i="31"/>
  <c r="I33" i="31"/>
  <c r="H33" i="31"/>
  <c r="M33" i="31"/>
  <c r="K33" i="31"/>
  <c r="J33" i="31"/>
  <c r="P33" i="31"/>
  <c r="K33" i="30"/>
  <c r="M33" i="30"/>
  <c r="L33" i="30"/>
  <c r="J33" i="30"/>
  <c r="P33" i="30"/>
  <c r="H33" i="30"/>
  <c r="I33" i="30"/>
  <c r="P33" i="28"/>
  <c r="M33" i="28"/>
  <c r="K33" i="28"/>
  <c r="H33" i="28"/>
  <c r="L33" i="28"/>
  <c r="J33" i="28"/>
  <c r="I33" i="28"/>
  <c r="L33" i="27"/>
  <c r="I33" i="27"/>
  <c r="P33" i="27"/>
  <c r="H33" i="27"/>
  <c r="M33" i="27"/>
  <c r="J33" i="27"/>
  <c r="K33" i="27"/>
  <c r="P33" i="25"/>
  <c r="K33" i="25"/>
  <c r="J33" i="25"/>
  <c r="I33" i="25"/>
  <c r="H33" i="25"/>
  <c r="M33" i="25"/>
  <c r="L33" i="25"/>
  <c r="J33" i="24"/>
  <c r="K33" i="24"/>
  <c r="H33" i="24"/>
  <c r="M33" i="24"/>
  <c r="L33" i="24"/>
  <c r="I33" i="24"/>
  <c r="P33" i="24"/>
  <c r="H33" i="21"/>
  <c r="M33" i="21"/>
  <c r="L33" i="21"/>
  <c r="J33" i="21"/>
  <c r="P33" i="21"/>
  <c r="K33" i="21"/>
  <c r="I33" i="21"/>
  <c r="H26" i="1"/>
  <c r="L26" i="1"/>
  <c r="I26" i="1"/>
  <c r="M26" i="1"/>
  <c r="J26" i="1"/>
  <c r="K26" i="1"/>
  <c r="P26" i="1"/>
  <c r="G19" i="3"/>
  <c r="G27" i="3"/>
  <c r="G31" i="3"/>
  <c r="G20" i="3"/>
  <c r="G28" i="3"/>
  <c r="G25" i="3"/>
  <c r="G29" i="3"/>
  <c r="G26" i="3"/>
  <c r="G30" i="3"/>
  <c r="H17" i="2"/>
  <c r="H18" i="2"/>
  <c r="H19" i="2"/>
  <c r="H20" i="2"/>
  <c r="H21" i="2"/>
  <c r="H24" i="2"/>
  <c r="H25" i="2"/>
  <c r="H26" i="2"/>
  <c r="H27" i="2"/>
  <c r="H35" i="2"/>
  <c r="I44" i="2"/>
  <c r="I23" i="1" l="1"/>
  <c r="M23" i="1"/>
  <c r="J23" i="1"/>
  <c r="K23" i="1"/>
  <c r="H23" i="1"/>
  <c r="L23" i="1"/>
  <c r="P23" i="1"/>
  <c r="I17" i="1"/>
  <c r="M17" i="1"/>
  <c r="J17" i="1"/>
  <c r="K17" i="1"/>
  <c r="H17" i="1"/>
  <c r="L17" i="1"/>
  <c r="P17" i="1"/>
  <c r="K22" i="1"/>
  <c r="H22" i="1"/>
  <c r="L22" i="1"/>
  <c r="I22" i="1"/>
  <c r="M22" i="1"/>
  <c r="J22" i="1"/>
  <c r="P22" i="1"/>
  <c r="K16" i="1"/>
  <c r="H16" i="1"/>
  <c r="L16" i="1"/>
  <c r="I16" i="1"/>
  <c r="M16" i="1"/>
  <c r="J16" i="1"/>
  <c r="P16" i="1"/>
  <c r="I21" i="1"/>
  <c r="M21" i="1"/>
  <c r="J21" i="1"/>
  <c r="K21" i="1"/>
  <c r="H21" i="1"/>
  <c r="L21" i="1"/>
  <c r="P21" i="1"/>
  <c r="K24" i="1"/>
  <c r="H24" i="1"/>
  <c r="L24" i="1"/>
  <c r="I24" i="1"/>
  <c r="M24" i="1"/>
  <c r="J24" i="1"/>
  <c r="P24" i="1"/>
  <c r="K18" i="1"/>
  <c r="H18" i="1"/>
  <c r="L18" i="1"/>
  <c r="I18" i="1"/>
  <c r="M18" i="1"/>
  <c r="J18" i="1"/>
  <c r="P18" i="1"/>
  <c r="G14" i="3"/>
  <c r="I14" i="1"/>
  <c r="M14" i="1"/>
  <c r="J14" i="1"/>
  <c r="K14" i="1"/>
  <c r="H14" i="1"/>
  <c r="L14" i="1"/>
  <c r="P14" i="1"/>
  <c r="G15" i="3"/>
  <c r="H15" i="1"/>
  <c r="L15" i="1"/>
  <c r="I15" i="1"/>
  <c r="M15" i="1"/>
  <c r="J15" i="1"/>
  <c r="K15" i="1"/>
  <c r="P15" i="1"/>
  <c r="G32" i="3"/>
  <c r="I32" i="1"/>
  <c r="M32" i="1"/>
  <c r="J32" i="1"/>
  <c r="K32" i="1"/>
  <c r="H32" i="1"/>
  <c r="H33" i="1" s="1"/>
  <c r="L32" i="1"/>
  <c r="N32" i="1"/>
  <c r="O32" i="1"/>
  <c r="P32" i="1"/>
  <c r="P33" i="1" s="1"/>
  <c r="G21" i="3"/>
  <c r="G24" i="3"/>
  <c r="G23" i="3"/>
  <c r="G17" i="3"/>
  <c r="A38" i="4"/>
  <c r="A40" i="3"/>
  <c r="G22" i="3"/>
  <c r="G16" i="3"/>
  <c r="G18" i="3"/>
  <c r="O14" i="1"/>
  <c r="O18" i="1"/>
  <c r="O22" i="1"/>
  <c r="O26" i="1"/>
  <c r="O30" i="1"/>
  <c r="O21" i="1"/>
  <c r="O29" i="1"/>
  <c r="N16" i="1"/>
  <c r="N20" i="1"/>
  <c r="N24" i="1"/>
  <c r="N28" i="1"/>
  <c r="O15" i="1"/>
  <c r="O19" i="1"/>
  <c r="O23" i="1"/>
  <c r="O27" i="1"/>
  <c r="O31" i="1"/>
  <c r="N15" i="1"/>
  <c r="N17" i="1"/>
  <c r="N19" i="1"/>
  <c r="N21" i="1"/>
  <c r="N23" i="1"/>
  <c r="N25" i="1"/>
  <c r="N27" i="1"/>
  <c r="N29" i="1"/>
  <c r="N31" i="1"/>
  <c r="O16" i="1"/>
  <c r="O20" i="1"/>
  <c r="O24" i="1"/>
  <c r="O28" i="1"/>
  <c r="O17" i="1"/>
  <c r="O25" i="1"/>
  <c r="N14" i="1"/>
  <c r="N18" i="1"/>
  <c r="N22" i="1"/>
  <c r="N26" i="1"/>
  <c r="N30" i="1"/>
  <c r="M16" i="2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L33" i="1" l="1"/>
  <c r="M33" i="1"/>
  <c r="I33" i="1"/>
  <c r="K33" i="1"/>
  <c r="J33" i="1"/>
  <c r="M36" i="2"/>
  <c r="M15" i="7" s="1"/>
  <c r="F12" i="21" l="1"/>
  <c r="M16" i="7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15" i="8" s="1"/>
  <c r="F12" i="23" s="1"/>
  <c r="F13" i="23" l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R12" i="23"/>
  <c r="S12" i="23" s="1"/>
  <c r="F13" i="2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R12" i="21"/>
  <c r="S12" i="21" s="1"/>
  <c r="M16" i="8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M31" i="8" s="1"/>
  <c r="M32" i="8" s="1"/>
  <c r="M33" i="8" s="1"/>
  <c r="M34" i="8" s="1"/>
  <c r="M35" i="8" s="1"/>
  <c r="M36" i="8" s="1"/>
  <c r="M37" i="8" l="1"/>
  <c r="M38" i="8" s="1"/>
  <c r="M39" i="8" s="1"/>
  <c r="M40" i="8" s="1"/>
  <c r="M41" i="8" s="1"/>
  <c r="M42" i="8" s="1"/>
  <c r="M43" i="8" s="1"/>
  <c r="M44" i="8" s="1"/>
  <c r="M45" i="8" s="1"/>
  <c r="M46" i="8" s="1"/>
  <c r="M15" i="9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M16" i="9" l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15" i="10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R12" i="24"/>
  <c r="S12" i="24" s="1"/>
  <c r="R12" i="25" l="1"/>
  <c r="S12" i="25" s="1"/>
  <c r="M16" i="10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15" i="11" s="1"/>
  <c r="F12" i="26" s="1"/>
  <c r="R12" i="26" s="1"/>
  <c r="S12" i="26" s="1"/>
  <c r="F13" i="26" l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M16" i="1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34" i="11" s="1"/>
  <c r="M35" i="11" s="1"/>
  <c r="M36" i="11" l="1"/>
  <c r="M37" i="11" s="1"/>
  <c r="M38" i="11" s="1"/>
  <c r="M39" i="11" s="1"/>
  <c r="M40" i="11" s="1"/>
  <c r="M41" i="11" s="1"/>
  <c r="M42" i="11" s="1"/>
  <c r="M43" i="11" s="1"/>
  <c r="M44" i="11" s="1"/>
  <c r="M45" i="11" s="1"/>
  <c r="M46" i="11" s="1"/>
  <c r="M15" i="12" s="1"/>
  <c r="F12" i="27" l="1"/>
  <c r="M16" i="12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15" i="13" s="1"/>
  <c r="R12" i="27" l="1"/>
  <c r="S12" i="27" s="1"/>
  <c r="F13" i="27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F29" i="27" s="1"/>
  <c r="F30" i="27" s="1"/>
  <c r="F31" i="27" s="1"/>
  <c r="F32" i="27" s="1"/>
  <c r="F12" i="28"/>
  <c r="M16" i="13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M15" i="15" s="1"/>
  <c r="F12" i="29" l="1"/>
  <c r="M16" i="15"/>
  <c r="M17" i="15" s="1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F13" i="28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F29" i="28" s="1"/>
  <c r="F30" i="28" s="1"/>
  <c r="F31" i="28" s="1"/>
  <c r="F32" i="28" s="1"/>
  <c r="R12" i="28"/>
  <c r="S12" i="28" s="1"/>
  <c r="M36" i="15" l="1"/>
  <c r="M37" i="15" s="1"/>
  <c r="M38" i="15" s="1"/>
  <c r="M39" i="15" s="1"/>
  <c r="M40" i="15" s="1"/>
  <c r="M41" i="15" s="1"/>
  <c r="M42" i="15" s="1"/>
  <c r="M43" i="15" s="1"/>
  <c r="M44" i="15" s="1"/>
  <c r="M45" i="15" s="1"/>
  <c r="M46" i="15" s="1"/>
  <c r="M15" i="16" s="1"/>
  <c r="F13" i="29"/>
  <c r="F14" i="29" s="1"/>
  <c r="F15" i="29" s="1"/>
  <c r="F16" i="29" s="1"/>
  <c r="F17" i="29" s="1"/>
  <c r="F18" i="29" s="1"/>
  <c r="F19" i="29" s="1"/>
  <c r="F20" i="29" s="1"/>
  <c r="F21" i="29" s="1"/>
  <c r="F22" i="29" s="1"/>
  <c r="F23" i="29" s="1"/>
  <c r="F24" i="29" s="1"/>
  <c r="F25" i="29" s="1"/>
  <c r="F26" i="29" s="1"/>
  <c r="F27" i="29" s="1"/>
  <c r="F28" i="29" s="1"/>
  <c r="F29" i="29" s="1"/>
  <c r="F30" i="29" s="1"/>
  <c r="F31" i="29" s="1"/>
  <c r="F32" i="29" s="1"/>
  <c r="F33" i="29" s="1"/>
  <c r="F34" i="29" s="1"/>
  <c r="F35" i="29" s="1"/>
  <c r="F36" i="29" s="1"/>
  <c r="F37" i="29" s="1"/>
  <c r="F38" i="29" s="1"/>
  <c r="F39" i="29" s="1"/>
  <c r="F40" i="29" s="1"/>
  <c r="F41" i="29" s="1"/>
  <c r="F42" i="29" s="1"/>
  <c r="R12" i="29"/>
  <c r="S12" i="29" s="1"/>
  <c r="M16" i="16" l="1"/>
  <c r="M17" i="16" s="1"/>
  <c r="M18" i="16" s="1"/>
  <c r="M19" i="16" s="1"/>
  <c r="M20" i="16" s="1"/>
  <c r="M21" i="16" s="1"/>
  <c r="M22" i="16" s="1"/>
  <c r="M23" i="16" s="1"/>
  <c r="M24" i="16" s="1"/>
  <c r="M25" i="16" s="1"/>
  <c r="M26" i="16" s="1"/>
  <c r="M27" i="16" s="1"/>
  <c r="M28" i="16" s="1"/>
  <c r="M29" i="16" s="1"/>
  <c r="M30" i="16" s="1"/>
  <c r="M31" i="16" s="1"/>
  <c r="M32" i="16" s="1"/>
  <c r="M33" i="16" s="1"/>
  <c r="M34" i="16" s="1"/>
  <c r="M35" i="16" s="1"/>
  <c r="M36" i="16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15" i="18" s="1"/>
  <c r="F12" i="30"/>
  <c r="R12" i="30" s="1"/>
  <c r="S12" i="30" s="1"/>
  <c r="F13" i="30" l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12" i="31"/>
  <c r="R12" i="31" s="1"/>
  <c r="S12" i="31" s="1"/>
  <c r="M16" i="18"/>
  <c r="M17" i="18" s="1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34" i="18" s="1"/>
  <c r="M35" i="18" s="1"/>
  <c r="F12" i="32"/>
  <c r="F13" i="31" l="1"/>
  <c r="F14" i="31" s="1"/>
  <c r="F15" i="31" s="1"/>
  <c r="F16" i="31" s="1"/>
  <c r="F17" i="31" s="1"/>
  <c r="F18" i="31" s="1"/>
  <c r="F19" i="31" s="1"/>
  <c r="F20" i="31" s="1"/>
  <c r="F21" i="31" s="1"/>
  <c r="F22" i="31" s="1"/>
  <c r="F23" i="31" s="1"/>
  <c r="F24" i="31" s="1"/>
  <c r="F25" i="31" s="1"/>
  <c r="F26" i="31" s="1"/>
  <c r="F27" i="31" s="1"/>
  <c r="F28" i="31" s="1"/>
  <c r="F29" i="31" s="1"/>
  <c r="F30" i="31" s="1"/>
  <c r="F31" i="31" s="1"/>
  <c r="F32" i="31" s="1"/>
  <c r="M36" i="18"/>
  <c r="M37" i="18" s="1"/>
  <c r="M38" i="18" s="1"/>
  <c r="M39" i="18" s="1"/>
  <c r="M40" i="18" s="1"/>
  <c r="M41" i="18" s="1"/>
  <c r="M42" i="18" s="1"/>
  <c r="M43" i="18" s="1"/>
  <c r="M44" i="18" s="1"/>
  <c r="M45" i="18" s="1"/>
  <c r="M46" i="18" s="1"/>
  <c r="R12" i="32"/>
  <c r="S12" i="32" s="1"/>
  <c r="F13" i="32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5" i="32" s="1"/>
  <c r="F26" i="32" s="1"/>
  <c r="F27" i="32" s="1"/>
  <c r="F28" i="32" s="1"/>
  <c r="F29" i="32" s="1"/>
  <c r="F30" i="32" s="1"/>
  <c r="F31" i="32" s="1"/>
  <c r="F32" i="32" s="1"/>
  <c r="F33" i="32" s="1"/>
  <c r="F34" i="32" s="1"/>
  <c r="F35" i="32" s="1"/>
  <c r="F36" i="32" s="1"/>
  <c r="F37" i="32" s="1"/>
  <c r="F38" i="32" s="1"/>
  <c r="F39" i="32" s="1"/>
  <c r="F40" i="32" s="1"/>
  <c r="F41" i="32" s="1"/>
  <c r="F42" i="32" s="1"/>
</calcChain>
</file>

<file path=xl/sharedStrings.xml><?xml version="1.0" encoding="utf-8"?>
<sst xmlns="http://schemas.openxmlformats.org/spreadsheetml/2006/main" count="1808" uniqueCount="292">
  <si>
    <t>CASH IN BANK REGISTER</t>
  </si>
  <si>
    <r>
      <t xml:space="preserve">Entity Name: </t>
    </r>
    <r>
      <rPr>
        <b/>
        <u/>
        <sz val="11"/>
        <color theme="1"/>
        <rFont val="Arial Narrow"/>
        <family val="2"/>
      </rPr>
      <t>DEPARTMENT OF EDUCATION</t>
    </r>
  </si>
  <si>
    <r>
      <t xml:space="preserve">Sub-Office/District/Division: </t>
    </r>
    <r>
      <rPr>
        <b/>
        <u/>
        <sz val="11"/>
        <color theme="1"/>
        <rFont val="Arial Narrow"/>
        <family val="2"/>
      </rPr>
      <t>DIVISION OF MALAYBALAY CITY</t>
    </r>
  </si>
  <si>
    <r>
      <t xml:space="preserve">Fund Custer: </t>
    </r>
    <r>
      <rPr>
        <b/>
        <u/>
        <sz val="11"/>
        <color theme="1"/>
        <rFont val="Arial Narrow"/>
        <family val="2"/>
      </rPr>
      <t>01</t>
    </r>
  </si>
  <si>
    <t>Date</t>
  </si>
  <si>
    <t>Check No.</t>
  </si>
  <si>
    <t>Payee</t>
  </si>
  <si>
    <t>CASH IN BANK</t>
  </si>
  <si>
    <r>
      <t>Due to BIR</t>
    </r>
    <r>
      <rPr>
        <sz val="9"/>
        <color rgb="FFFF0000"/>
        <rFont val="Arial Narrow"/>
        <family val="2"/>
      </rPr>
      <t xml:space="preserve"> (Tax Withheld)</t>
    </r>
  </si>
  <si>
    <r>
      <t xml:space="preserve">BREAKDOWN OF WITHDRAWALS/PAYMENTS </t>
    </r>
    <r>
      <rPr>
        <sz val="9"/>
        <color rgb="FFFF0000"/>
        <rFont val="Arial Narrow"/>
        <family val="2"/>
      </rPr>
      <t>(Gross Amount)</t>
    </r>
  </si>
  <si>
    <t>Deposits</t>
  </si>
  <si>
    <r>
      <t xml:space="preserve">Withdrawal/Payments </t>
    </r>
    <r>
      <rPr>
        <sz val="9"/>
        <color rgb="FFFF0000"/>
        <rFont val="Arial Narrow"/>
        <family val="2"/>
      </rPr>
      <t>(Net of Tax)</t>
    </r>
  </si>
  <si>
    <t>Balance</t>
  </si>
  <si>
    <t>OTHERS</t>
  </si>
  <si>
    <t>2-02-01-010-00</t>
  </si>
  <si>
    <t>Account  Description</t>
  </si>
  <si>
    <t>UACS Code</t>
  </si>
  <si>
    <t>Amount</t>
  </si>
  <si>
    <t>Certified Correct:</t>
  </si>
  <si>
    <t>Traveling Expenses - Local</t>
  </si>
  <si>
    <t>Training Expenses</t>
  </si>
  <si>
    <t>Office Supllies Expenses</t>
  </si>
  <si>
    <t>Drugs and Medicines Expenses</t>
  </si>
  <si>
    <t>Fuel, Oil and Lubricants Expenses</t>
  </si>
  <si>
    <t>Other Supplies Expenses</t>
  </si>
  <si>
    <t>Water Expenses</t>
  </si>
  <si>
    <t>Electricity Expenses</t>
  </si>
  <si>
    <t>Postage and Courier Services</t>
  </si>
  <si>
    <t>Security Services</t>
  </si>
  <si>
    <t>Repairs and Maintenance - Furniture and Fixtures</t>
  </si>
  <si>
    <t>Fidelity Bond Premiums</t>
  </si>
  <si>
    <t>Printing and Publication Expenses</t>
  </si>
  <si>
    <t>Subscriptions Expenses</t>
  </si>
  <si>
    <t>Appendix 34</t>
  </si>
  <si>
    <t>CHECKS AND ADVICES TO DEBIT ACCOUNT DISBURSEMENTS RECORD</t>
  </si>
  <si>
    <t>Accountable Officer</t>
  </si>
  <si>
    <t>Official Designation</t>
  </si>
  <si>
    <t>Station</t>
  </si>
  <si>
    <t>NCA/DS/DV/Payroll</t>
  </si>
  <si>
    <t>Check/ADA</t>
  </si>
  <si>
    <t>UACS Object Code</t>
  </si>
  <si>
    <t>Nature 
of Payment</t>
  </si>
  <si>
    <t>No.</t>
  </si>
  <si>
    <t>Serial No.</t>
  </si>
  <si>
    <t>Date Released</t>
  </si>
  <si>
    <t>NCA Received/ Deposit Made</t>
  </si>
  <si>
    <t>Check Issued</t>
  </si>
  <si>
    <t>ADA
Issued</t>
  </si>
  <si>
    <t>NCA/Bank
Balance</t>
  </si>
  <si>
    <t>Check</t>
  </si>
  <si>
    <t>ADA</t>
  </si>
  <si>
    <t>C E R T I F I C A T I O N</t>
  </si>
  <si>
    <t>Appendix 35</t>
  </si>
  <si>
    <t xml:space="preserve">REPORT OF CHECKS ISSUED </t>
  </si>
  <si>
    <t xml:space="preserve">DV/Payroll No. </t>
  </si>
  <si>
    <t>ORS/BURS No.</t>
  </si>
  <si>
    <t>Responsibility Center Code</t>
  </si>
  <si>
    <t xml:space="preserve">Payee </t>
  </si>
  <si>
    <t>Nature of Payment</t>
  </si>
  <si>
    <t xml:space="preserve">statement  of   all   checks issued by   me   during  the period  stated above for which Check Nos. ___________ to _____________ inclusive, </t>
  </si>
  <si>
    <t>were actually issued by me in payment for obligations shown in the attached disbursement vouchers/payroll.</t>
  </si>
  <si>
    <t>Appendix 67</t>
  </si>
  <si>
    <t xml:space="preserve"> REPORT OF ACCOUNTABILITY FOR ACCOUNTABLE FORMS</t>
  </si>
  <si>
    <t>Accountable Forms</t>
  </si>
  <si>
    <t>Beginning Balance</t>
  </si>
  <si>
    <t>Receipt</t>
  </si>
  <si>
    <t>Issue</t>
  </si>
  <si>
    <t>Ending Balance</t>
  </si>
  <si>
    <t>Name of Form</t>
  </si>
  <si>
    <t>Number</t>
  </si>
  <si>
    <t xml:space="preserve">Face Value </t>
  </si>
  <si>
    <t>Quantity</t>
  </si>
  <si>
    <t>Inclusive Serial Nos.</t>
  </si>
  <si>
    <t>From</t>
  </si>
  <si>
    <t>To</t>
  </si>
  <si>
    <t>A. WITH FACE VALUE</t>
  </si>
  <si>
    <t>B. WITHOUT FACE VALUE</t>
  </si>
  <si>
    <t xml:space="preserve">        I hereby certify that the foregoing is a  true statement of all accountable forms received, 
issued and transferred by me during the period above-stated and that the beginning and ending balances are correct.</t>
  </si>
  <si>
    <t>Name of School Head:</t>
  </si>
  <si>
    <t>Name of School:</t>
  </si>
  <si>
    <t>District:</t>
  </si>
  <si>
    <t xml:space="preserve">Position </t>
  </si>
  <si>
    <t>Account Number:</t>
  </si>
  <si>
    <t>Development Bank of the Philippines, Malaybalay City Branch</t>
  </si>
  <si>
    <t>Fund Cluster : 01</t>
  </si>
  <si>
    <t xml:space="preserve">Sheet No. : </t>
  </si>
  <si>
    <t>I hereby certify on my official oath that the foregoing is a correct and complete record of all checks/ADAs issued by me in my capacity as</t>
  </si>
  <si>
    <t xml:space="preserve">of </t>
  </si>
  <si>
    <t xml:space="preserve"> inclusive, as indicated in the corresponding columns. </t>
  </si>
  <si>
    <t>January 1-31, 2016</t>
  </si>
  <si>
    <t>February 1-29, 2016</t>
  </si>
  <si>
    <t>March 1-31, 2016</t>
  </si>
  <si>
    <t>April 1-30, 2016</t>
  </si>
  <si>
    <t>June 1-30, 2016</t>
  </si>
  <si>
    <t>July 1-31, 2016</t>
  </si>
  <si>
    <t>May 1-31, 2016</t>
  </si>
  <si>
    <t>August 1-31, 2016</t>
  </si>
  <si>
    <t>September 1-30, 2016</t>
  </si>
  <si>
    <t>October 1-31, 2016</t>
  </si>
  <si>
    <t>November 1-30, 2016</t>
  </si>
  <si>
    <t>December 1-31, 2016</t>
  </si>
  <si>
    <t>January 1-31, 2017</t>
  </si>
  <si>
    <t>March 1-31, 2017</t>
  </si>
  <si>
    <t>April 1-30, 2017</t>
  </si>
  <si>
    <t>May 1-31, 2017</t>
  </si>
  <si>
    <t>June 1-30, 2017</t>
  </si>
  <si>
    <t>July 1-31, 2017</t>
  </si>
  <si>
    <t>August 1-31, 2017</t>
  </si>
  <si>
    <t>September 1-30, 2017</t>
  </si>
  <si>
    <t>October 1-31, 2017</t>
  </si>
  <si>
    <t>November 1-30, 2017</t>
  </si>
  <si>
    <t>December 1-31, 2017</t>
  </si>
  <si>
    <t>February 1-28, 2017</t>
  </si>
  <si>
    <t xml:space="preserve">during the period of </t>
  </si>
  <si>
    <t>DEPARTMENT OF EDUCATION</t>
  </si>
  <si>
    <t>DIVISION OF MALAYBALAY CITY</t>
  </si>
  <si>
    <t>5020101000</t>
  </si>
  <si>
    <t>5020201000</t>
  </si>
  <si>
    <t>Office Supplies Expenses</t>
  </si>
  <si>
    <t>5020301000</t>
  </si>
  <si>
    <t>Accountable Forms Expenses</t>
  </si>
  <si>
    <t>5020302000</t>
  </si>
  <si>
    <t>Food Supplies Expenses</t>
  </si>
  <si>
    <t>5020305000</t>
  </si>
  <si>
    <t>5020307000</t>
  </si>
  <si>
    <t>Medical, Dental and Laboratory Supplies Expenses</t>
  </si>
  <si>
    <t>5020308000</t>
  </si>
  <si>
    <t>5020309000</t>
  </si>
  <si>
    <t>Agricultural and Marine Supplies Expenses</t>
  </si>
  <si>
    <t>5020310000</t>
  </si>
  <si>
    <t>Military, Police and Traffic Supplies Expenses</t>
  </si>
  <si>
    <t>5020312000</t>
  </si>
  <si>
    <t>Chemical and Filtering Supplies Expenses</t>
  </si>
  <si>
    <t>5020313000</t>
  </si>
  <si>
    <t>Other Supplies and Materials Expenses</t>
  </si>
  <si>
    <t>5020399000</t>
  </si>
  <si>
    <t>5020401000</t>
  </si>
  <si>
    <t>5020402000</t>
  </si>
  <si>
    <t>5020501000</t>
  </si>
  <si>
    <t>Telephone Expenses - Mobile</t>
  </si>
  <si>
    <t>5020502001</t>
  </si>
  <si>
    <t>Telephone Expenses - Landline</t>
  </si>
  <si>
    <t>5020502002</t>
  </si>
  <si>
    <t>Internet Subscription Expenses</t>
  </si>
  <si>
    <t>5020503000</t>
  </si>
  <si>
    <t>Cable, Satellite, Telegraph and Radio Expenses</t>
  </si>
  <si>
    <t>5020504000</t>
  </si>
  <si>
    <t>5020601001</t>
  </si>
  <si>
    <t>Rewards and Incentives</t>
  </si>
  <si>
    <t>5020601002</t>
  </si>
  <si>
    <t>Prizes</t>
  </si>
  <si>
    <t>5020602000</t>
  </si>
  <si>
    <t>Survey Expenses</t>
  </si>
  <si>
    <t>5020701000</t>
  </si>
  <si>
    <t>Research, Exploration and Development Expenses</t>
  </si>
  <si>
    <t>5020702000</t>
  </si>
  <si>
    <t>Demolition and Relocation Expenses</t>
  </si>
  <si>
    <t>5020801000</t>
  </si>
  <si>
    <t>Desilting and Dredging Expenses</t>
  </si>
  <si>
    <t>5020802000</t>
  </si>
  <si>
    <t>Generation, Transmission and Distribution Expenses</t>
  </si>
  <si>
    <t>5020901000</t>
  </si>
  <si>
    <t>Other Professional Services</t>
  </si>
  <si>
    <t>5021199000</t>
  </si>
  <si>
    <t>Environment/Sanitary Services</t>
  </si>
  <si>
    <t>5021201000</t>
  </si>
  <si>
    <t>Janitorial Services</t>
  </si>
  <si>
    <t>5021202000</t>
  </si>
  <si>
    <t>5021203000</t>
  </si>
  <si>
    <t>Other General Services</t>
  </si>
  <si>
    <t>5021299000</t>
  </si>
  <si>
    <t>Repairs and Maintenance - Buildings</t>
  </si>
  <si>
    <t>5021304001</t>
  </si>
  <si>
    <t>Repairs and Maintenance - School Buildings</t>
  </si>
  <si>
    <t>5021304002</t>
  </si>
  <si>
    <t>Repairs and Maintenance - Other Structures</t>
  </si>
  <si>
    <t>5021304099</t>
  </si>
  <si>
    <t>Repairs and Maintenance - Machinery</t>
  </si>
  <si>
    <t>5021305001</t>
  </si>
  <si>
    <t>Repairs and Maintenance - Office Equipment</t>
  </si>
  <si>
    <t>5021305002</t>
  </si>
  <si>
    <t>Repairs and Maintenance - ICT Equipment</t>
  </si>
  <si>
    <t>5021305003</t>
  </si>
  <si>
    <t>Repairs and Maintenance - Disaster Response and Rescue Equipment</t>
  </si>
  <si>
    <t>5021305009</t>
  </si>
  <si>
    <t>Repairs and Maintenance - Other Machinery and Equipment</t>
  </si>
  <si>
    <t>5021305099</t>
  </si>
  <si>
    <t>5021307000</t>
  </si>
  <si>
    <t>Repairs and Maintenance - Other Property, Plant and Equipment</t>
  </si>
  <si>
    <t>5021399000</t>
  </si>
  <si>
    <t>5021502000</t>
  </si>
  <si>
    <t>5029902000</t>
  </si>
  <si>
    <t>Representation Expenses</t>
  </si>
  <si>
    <t>5029903000</t>
  </si>
  <si>
    <t>Transportation and Delivery Expenses</t>
  </si>
  <si>
    <t>5029904000</t>
  </si>
  <si>
    <t>5029907000</t>
  </si>
  <si>
    <t>Other Maintenance and Operating Expenses.</t>
  </si>
  <si>
    <t>5029999099</t>
  </si>
  <si>
    <t>Awards/Rewards Expenses</t>
  </si>
  <si>
    <t>R&amp;M Semi-Expendable Machinery</t>
  </si>
  <si>
    <t>R&amp;M Semi-Expendable Office Equipment</t>
  </si>
  <si>
    <t>R&amp;M Semi-Expendable ICT</t>
  </si>
  <si>
    <t>R&amp;M Semi-Expendable Disaster Response and Rescue</t>
  </si>
  <si>
    <t>R&amp;M Semi-Expendable Other Machinery and Equipment</t>
  </si>
  <si>
    <t>R&amp;M Semi-Expendable Furniture and Fixtures</t>
  </si>
  <si>
    <t>CkRec January, 2016</t>
  </si>
  <si>
    <t>CkRec February, 2016</t>
  </si>
  <si>
    <t>CkRec March, 2016</t>
  </si>
  <si>
    <t>CkRec April, 2016</t>
  </si>
  <si>
    <t>CkRec May, 2016</t>
  </si>
  <si>
    <t>CkRec June, 2016</t>
  </si>
  <si>
    <t>CkRec July, 2016</t>
  </si>
  <si>
    <t>CkRec August, 2016</t>
  </si>
  <si>
    <t>CkRec September, 2016</t>
  </si>
  <si>
    <t>CkRec October, 2016</t>
  </si>
  <si>
    <t>CkRec November, 2016</t>
  </si>
  <si>
    <t>CkRec December, 2016</t>
  </si>
  <si>
    <t>RCI January, 2016</t>
  </si>
  <si>
    <t>RCI February, 2016</t>
  </si>
  <si>
    <t>RCI March, 2016</t>
  </si>
  <si>
    <t>RCI April, 2016</t>
  </si>
  <si>
    <t>RCI May, 2016</t>
  </si>
  <si>
    <t>RCI June, 2016</t>
  </si>
  <si>
    <t>RCI July, 2016</t>
  </si>
  <si>
    <t>RCI August, 2016</t>
  </si>
  <si>
    <t>RCI September, 2016</t>
  </si>
  <si>
    <t>RCI October, 2016</t>
  </si>
  <si>
    <t>RCI November, 2016</t>
  </si>
  <si>
    <t>RCI December, 2016</t>
  </si>
  <si>
    <t>CBReg January, 2016</t>
  </si>
  <si>
    <t>CBReg February, 2016</t>
  </si>
  <si>
    <t>CBReg March, 2016</t>
  </si>
  <si>
    <t>CBReg April, 2016</t>
  </si>
  <si>
    <t>CBReg May, 2016</t>
  </si>
  <si>
    <t>CBReg June, 2016</t>
  </si>
  <si>
    <t>CBReg July, 2016</t>
  </si>
  <si>
    <t>CBReg August, 2016</t>
  </si>
  <si>
    <t>CBReg September, 2016</t>
  </si>
  <si>
    <t>CBReg October, 2016</t>
  </si>
  <si>
    <t>CBReg November, 2016</t>
  </si>
  <si>
    <t>CBReg December, 2016</t>
  </si>
  <si>
    <t>RAAF January, 2016</t>
  </si>
  <si>
    <t>RAAF February, 2016</t>
  </si>
  <si>
    <t>RAAF March, 2016</t>
  </si>
  <si>
    <t>RAAF April, 2016</t>
  </si>
  <si>
    <t>RAAF May, 2016</t>
  </si>
  <si>
    <t>RAAF June, 2016</t>
  </si>
  <si>
    <t>RAAF July, 2016</t>
  </si>
  <si>
    <t>RAAF August, 2016</t>
  </si>
  <si>
    <t>RAAF September, 2016</t>
  </si>
  <si>
    <t>RAAF October, 2016</t>
  </si>
  <si>
    <t>RAAF November, 2016</t>
  </si>
  <si>
    <t>RAAF December, 2016</t>
  </si>
  <si>
    <t>Account Name</t>
  </si>
  <si>
    <t>Gross</t>
  </si>
  <si>
    <t>WHT</t>
  </si>
  <si>
    <t>NET</t>
  </si>
  <si>
    <t xml:space="preserve">Station:  </t>
  </si>
  <si>
    <t>Uncheck Hide</t>
  </si>
  <si>
    <t>Name of Disbursing Officer:</t>
  </si>
  <si>
    <t>Sheet No.:</t>
  </si>
  <si>
    <t>DEVELOPMENT BANK OF THE PHILIPPINES</t>
  </si>
  <si>
    <t xml:space="preserve">Bank: </t>
  </si>
  <si>
    <t xml:space="preserve">Location: </t>
  </si>
  <si>
    <t>Malaybalay City Branch</t>
  </si>
  <si>
    <t>Sub-total</t>
  </si>
  <si>
    <t>GRAND TOTAL</t>
  </si>
  <si>
    <r>
      <rPr>
        <sz val="12"/>
        <rFont val="Arial Narrow"/>
        <family val="2"/>
      </rPr>
      <t xml:space="preserve">Fund Cluster </t>
    </r>
    <r>
      <rPr>
        <b/>
        <sz val="12"/>
        <rFont val="Arial Narrow"/>
        <family val="2"/>
      </rPr>
      <t xml:space="preserve">: </t>
    </r>
    <r>
      <rPr>
        <b/>
        <u/>
        <sz val="12"/>
        <rFont val="Arial Narrow"/>
        <family val="2"/>
      </rPr>
      <t>01</t>
    </r>
  </si>
  <si>
    <t>Report No.:</t>
  </si>
  <si>
    <r>
      <t xml:space="preserve">Fund Cluster : </t>
    </r>
    <r>
      <rPr>
        <u/>
        <sz val="11"/>
        <rFont val="Arial Narrow"/>
        <family val="2"/>
      </rPr>
      <t>01</t>
    </r>
  </si>
  <si>
    <t>NONE</t>
  </si>
  <si>
    <t>Checks</t>
  </si>
  <si>
    <t>2016-01-001</t>
  </si>
  <si>
    <t xml:space="preserve">     I  hereby certify on my official oath that this Report of Checks Issued in 1 sheet is a full, true and correct </t>
  </si>
  <si>
    <t>2016-02-002</t>
  </si>
  <si>
    <t>2016-03-003</t>
  </si>
  <si>
    <t>2016-04-004</t>
  </si>
  <si>
    <t>2016-05-005</t>
  </si>
  <si>
    <t>2016-06-006</t>
  </si>
  <si>
    <t>2016-07-007</t>
  </si>
  <si>
    <t>2016-08-008</t>
  </si>
  <si>
    <t>2016-09-009</t>
  </si>
  <si>
    <t>2016-10-010</t>
  </si>
  <si>
    <t>2016-11-011</t>
  </si>
  <si>
    <t>2016-12-012</t>
  </si>
  <si>
    <t>version 1.1</t>
  </si>
  <si>
    <r>
      <t xml:space="preserve">Developed and maintained by: </t>
    </r>
    <r>
      <rPr>
        <b/>
        <sz val="11"/>
        <color theme="0"/>
        <rFont val="Andalus"/>
        <family val="1"/>
      </rPr>
      <t xml:space="preserve"> RHYSA CYLE C. ROSALEJOS, CPA</t>
    </r>
  </si>
  <si>
    <t>BACK TO MAIN</t>
  </si>
  <si>
    <t>DISBURSEMENT REPORTS - SCHOOLS (for NON-Ius)</t>
  </si>
  <si>
    <t>01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</si>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</sst>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/d/yy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u/>
      <sz val="11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2"/>
      <name val="Arial Narrow"/>
      <family val="2"/>
    </font>
    <font>
      <u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/>
      <sz val="12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6"/>
      <name val="Arial Narrow"/>
      <family val="2"/>
    </font>
    <font>
      <u/>
      <sz val="11"/>
      <name val="Arial Narrow"/>
      <family val="2"/>
    </font>
    <font>
      <b/>
      <i/>
      <sz val="12"/>
      <color theme="1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u/>
      <sz val="1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6"/>
      <color theme="0"/>
      <name val="Arial Narrow"/>
      <family val="2"/>
    </font>
    <font>
      <b/>
      <sz val="18"/>
      <color theme="0"/>
      <name val="Arial Narrow"/>
      <family val="2"/>
    </font>
    <font>
      <b/>
      <sz val="12"/>
      <color theme="0"/>
      <name val="Aharoni"/>
      <charset val="177"/>
    </font>
    <font>
      <b/>
      <sz val="11"/>
      <color rgb="FFFFFF00"/>
      <name val="Arial Narrow"/>
      <family val="2"/>
    </font>
    <font>
      <sz val="14"/>
      <color theme="1"/>
      <name val="Arial Narrow"/>
      <family val="2"/>
    </font>
    <font>
      <b/>
      <sz val="10"/>
      <color theme="0" tint="-4.9989318521683403E-2"/>
      <name val="Arial Narrow"/>
      <family val="2"/>
    </font>
    <font>
      <b/>
      <sz val="12"/>
      <color theme="0" tint="-4.9989318521683403E-2"/>
      <name val="Arial Narrow"/>
      <family val="2"/>
    </font>
    <font>
      <b/>
      <i/>
      <sz val="11"/>
      <color theme="1"/>
      <name val="Cambria"/>
      <family val="1"/>
      <scheme val="major"/>
    </font>
    <font>
      <sz val="11"/>
      <color theme="0"/>
      <name val="Andalus"/>
      <family val="1"/>
    </font>
    <font>
      <b/>
      <sz val="11"/>
      <color theme="0"/>
      <name val="Andalus"/>
      <family val="1"/>
    </font>
    <font>
      <u/>
      <sz val="11"/>
      <color theme="10"/>
      <name val="Calibri"/>
      <family val="2"/>
      <scheme val="minor"/>
    </font>
    <font>
      <b/>
      <sz val="12"/>
      <color rgb="FFFFFF00"/>
      <name val="Arial Narrow"/>
      <family val="2"/>
    </font>
    <font>
      <b/>
      <sz val="22"/>
      <color rgb="FFFFFF00"/>
      <name val="Aharoni"/>
      <charset val="177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92D050"/>
      </top>
      <bottom/>
      <diagonal/>
    </border>
    <border>
      <left/>
      <right/>
      <top/>
      <bottom style="medium">
        <color rgb="FF92D05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47" fillId="0" borderId="0" applyNumberFormat="0" applyFill="0" applyBorder="0" applyAlignment="0" applyProtection="0"/>
  </cellStyleXfs>
  <cellXfs count="573">
    <xf numFmtId="0" fontId="0" fillId="0" borderId="0" xfId="0"/>
    <xf numFmtId="0" fontId="3" fillId="0" borderId="0" xfId="0" applyFont="1" applyFill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/>
    </xf>
    <xf numFmtId="0" fontId="4" fillId="0" borderId="6" xfId="0" applyFont="1" applyBorder="1"/>
    <xf numFmtId="43" fontId="4" fillId="0" borderId="6" xfId="1" applyFont="1" applyBorder="1"/>
    <xf numFmtId="43" fontId="4" fillId="0" borderId="6" xfId="1" applyFont="1" applyFill="1" applyBorder="1"/>
    <xf numFmtId="43" fontId="4" fillId="0" borderId="4" xfId="1" applyFont="1" applyFill="1" applyBorder="1"/>
    <xf numFmtId="43" fontId="4" fillId="0" borderId="7" xfId="1" applyFont="1" applyBorder="1"/>
    <xf numFmtId="43" fontId="4" fillId="0" borderId="7" xfId="1" applyFont="1" applyFill="1" applyBorder="1"/>
    <xf numFmtId="0" fontId="4" fillId="0" borderId="6" xfId="0" applyFont="1" applyBorder="1" applyAlignment="1"/>
    <xf numFmtId="0" fontId="9" fillId="0" borderId="6" xfId="0" applyFont="1" applyBorder="1" applyAlignment="1"/>
    <xf numFmtId="43" fontId="4" fillId="0" borderId="9" xfId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13" xfId="0" applyFont="1" applyBorder="1"/>
    <xf numFmtId="0" fontId="15" fillId="0" borderId="0" xfId="0" applyFont="1" applyBorder="1"/>
    <xf numFmtId="0" fontId="15" fillId="0" borderId="0" xfId="0" applyFont="1" applyBorder="1" applyAlignment="1"/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3" applyFont="1" applyBorder="1" applyAlignment="1">
      <alignment horizontal="center"/>
    </xf>
    <xf numFmtId="0" fontId="14" fillId="0" borderId="0" xfId="0" applyFont="1" applyBorder="1" applyAlignment="1"/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5" fillId="0" borderId="29" xfId="0" applyFont="1" applyBorder="1" applyAlignment="1">
      <alignment horizontal="center" vertical="center"/>
    </xf>
    <xf numFmtId="0" fontId="15" fillId="0" borderId="34" xfId="0" applyFont="1" applyBorder="1"/>
    <xf numFmtId="0" fontId="15" fillId="0" borderId="35" xfId="0" applyFont="1" applyBorder="1"/>
    <xf numFmtId="0" fontId="15" fillId="0" borderId="5" xfId="0" applyFont="1" applyBorder="1"/>
    <xf numFmtId="0" fontId="15" fillId="0" borderId="36" xfId="0" applyFont="1" applyBorder="1"/>
    <xf numFmtId="0" fontId="15" fillId="0" borderId="37" xfId="0" applyFont="1" applyBorder="1"/>
    <xf numFmtId="0" fontId="15" fillId="0" borderId="4" xfId="0" applyFont="1" applyBorder="1"/>
    <xf numFmtId="0" fontId="15" fillId="0" borderId="29" xfId="0" applyFont="1" applyBorder="1"/>
    <xf numFmtId="0" fontId="15" fillId="0" borderId="31" xfId="0" applyFont="1" applyBorder="1"/>
    <xf numFmtId="0" fontId="15" fillId="0" borderId="32" xfId="0" applyFont="1" applyBorder="1"/>
    <xf numFmtId="0" fontId="15" fillId="0" borderId="30" xfId="0" applyFont="1" applyBorder="1"/>
    <xf numFmtId="0" fontId="15" fillId="0" borderId="33" xfId="0" applyFont="1" applyBorder="1"/>
    <xf numFmtId="0" fontId="15" fillId="0" borderId="16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3" applyFont="1" applyBorder="1" applyAlignment="1"/>
    <xf numFmtId="43" fontId="14" fillId="0" borderId="0" xfId="1" applyFont="1" applyFill="1" applyBorder="1" applyAlignment="1">
      <alignment horizontal="left"/>
    </xf>
    <xf numFmtId="0" fontId="19" fillId="0" borderId="0" xfId="0" applyFont="1" applyAlignment="1"/>
    <xf numFmtId="0" fontId="19" fillId="0" borderId="14" xfId="0" applyFont="1" applyBorder="1" applyAlignment="1"/>
    <xf numFmtId="0" fontId="19" fillId="0" borderId="13" xfId="0" applyFont="1" applyBorder="1" applyAlignment="1"/>
    <xf numFmtId="0" fontId="19" fillId="0" borderId="0" xfId="0" applyFont="1" applyAlignment="1">
      <alignment horizontal="center"/>
    </xf>
    <xf numFmtId="166" fontId="15" fillId="0" borderId="14" xfId="0" applyNumberFormat="1" applyFont="1" applyBorder="1"/>
    <xf numFmtId="166" fontId="15" fillId="0" borderId="41" xfId="0" applyNumberFormat="1" applyFont="1" applyBorder="1"/>
    <xf numFmtId="43" fontId="15" fillId="0" borderId="34" xfId="1" applyFont="1" applyBorder="1"/>
    <xf numFmtId="43" fontId="15" fillId="0" borderId="5" xfId="1" applyFont="1" applyBorder="1"/>
    <xf numFmtId="43" fontId="15" fillId="0" borderId="36" xfId="1" applyFont="1" applyBorder="1"/>
    <xf numFmtId="43" fontId="15" fillId="0" borderId="6" xfId="1" applyFont="1" applyBorder="1"/>
    <xf numFmtId="43" fontId="15" fillId="0" borderId="40" xfId="1" applyFont="1" applyBorder="1"/>
    <xf numFmtId="43" fontId="15" fillId="0" borderId="29" xfId="1" applyFont="1" applyBorder="1"/>
    <xf numFmtId="43" fontId="15" fillId="0" borderId="32" xfId="1" applyFont="1" applyBorder="1"/>
    <xf numFmtId="43" fontId="14" fillId="0" borderId="40" xfId="1" applyFont="1" applyBorder="1"/>
    <xf numFmtId="0" fontId="15" fillId="0" borderId="28" xfId="0" applyFont="1" applyBorder="1" applyAlignment="1">
      <alignment horizontal="center"/>
    </xf>
    <xf numFmtId="0" fontId="17" fillId="0" borderId="37" xfId="0" applyFont="1" applyBorder="1"/>
    <xf numFmtId="0" fontId="17" fillId="0" borderId="33" xfId="0" applyFont="1" applyBorder="1"/>
    <xf numFmtId="0" fontId="25" fillId="0" borderId="31" xfId="0" applyFont="1" applyBorder="1" applyAlignment="1">
      <alignment horizontal="center" vertical="center"/>
    </xf>
    <xf numFmtId="0" fontId="15" fillId="0" borderId="38" xfId="0" applyFont="1" applyBorder="1" applyProtection="1">
      <protection locked="0"/>
    </xf>
    <xf numFmtId="166" fontId="15" fillId="0" borderId="39" xfId="0" applyNumberFormat="1" applyFont="1" applyBorder="1" applyAlignment="1" applyProtection="1">
      <alignment horizontal="center"/>
      <protection locked="0"/>
    </xf>
    <xf numFmtId="166" fontId="15" fillId="0" borderId="6" xfId="0" applyNumberFormat="1" applyFont="1" applyBorder="1" applyAlignment="1" applyProtection="1">
      <alignment horizontal="center"/>
      <protection locked="0"/>
    </xf>
    <xf numFmtId="166" fontId="15" fillId="0" borderId="40" xfId="0" applyNumberFormat="1" applyFont="1" applyBorder="1" applyAlignment="1" applyProtection="1">
      <alignment horizontal="center"/>
      <protection locked="0"/>
    </xf>
    <xf numFmtId="0" fontId="15" fillId="0" borderId="28" xfId="0" applyFont="1" applyBorder="1" applyProtection="1">
      <protection locked="0"/>
    </xf>
    <xf numFmtId="43" fontId="15" fillId="0" borderId="38" xfId="1" applyFont="1" applyBorder="1" applyProtection="1">
      <protection locked="0"/>
    </xf>
    <xf numFmtId="0" fontId="15" fillId="0" borderId="0" xfId="0" applyFont="1" applyProtection="1">
      <protection locked="0"/>
    </xf>
    <xf numFmtId="0" fontId="9" fillId="0" borderId="0" xfId="0" applyFont="1"/>
    <xf numFmtId="15" fontId="19" fillId="0" borderId="0" xfId="0" applyNumberFormat="1" applyFont="1"/>
    <xf numFmtId="16" fontId="19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</xf>
    <xf numFmtId="43" fontId="15" fillId="0" borderId="0" xfId="1" applyFont="1"/>
    <xf numFmtId="43" fontId="15" fillId="0" borderId="6" xfId="1" applyFont="1" applyBorder="1" applyProtection="1"/>
    <xf numFmtId="166" fontId="4" fillId="0" borderId="6" xfId="0" applyNumberFormat="1" applyFont="1" applyBorder="1" applyAlignment="1"/>
    <xf numFmtId="43" fontId="4" fillId="0" borderId="6" xfId="1" applyFont="1" applyBorder="1" applyAlignment="1"/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44" xfId="0" applyFont="1" applyBorder="1" applyAlignment="1"/>
    <xf numFmtId="43" fontId="8" fillId="0" borderId="7" xfId="1" applyFont="1" applyBorder="1"/>
    <xf numFmtId="43" fontId="26" fillId="0" borderId="7" xfId="1" applyFont="1" applyBorder="1"/>
    <xf numFmtId="43" fontId="24" fillId="0" borderId="7" xfId="1" applyFont="1" applyBorder="1" applyAlignment="1">
      <alignment horizontal="center"/>
    </xf>
    <xf numFmtId="0" fontId="9" fillId="0" borderId="6" xfId="0" applyFont="1" applyBorder="1"/>
    <xf numFmtId="43" fontId="9" fillId="0" borderId="9" xfId="1" applyFont="1" applyBorder="1"/>
    <xf numFmtId="0" fontId="9" fillId="0" borderId="0" xfId="0" applyFont="1" applyBorder="1" applyAlignment="1"/>
    <xf numFmtId="0" fontId="9" fillId="0" borderId="0" xfId="0" applyFont="1" applyBorder="1"/>
    <xf numFmtId="43" fontId="9" fillId="0" borderId="0" xfId="1" applyFont="1" applyBorder="1"/>
    <xf numFmtId="0" fontId="4" fillId="0" borderId="0" xfId="0" applyFont="1" applyProtection="1">
      <protection locked="0"/>
    </xf>
    <xf numFmtId="0" fontId="15" fillId="0" borderId="0" xfId="0" applyFont="1" applyBorder="1" applyAlignment="1">
      <alignment horizontal="right" vertical="center"/>
    </xf>
    <xf numFmtId="0" fontId="20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9" fillId="0" borderId="16" xfId="0" applyFont="1" applyBorder="1" applyAlignment="1">
      <alignment horizontal="justify" vertical="center"/>
    </xf>
    <xf numFmtId="0" fontId="19" fillId="0" borderId="16" xfId="0" applyFont="1" applyBorder="1"/>
    <xf numFmtId="0" fontId="15" fillId="0" borderId="0" xfId="0" applyFont="1" applyBorder="1" applyAlignment="1">
      <alignment horizontal="right"/>
    </xf>
    <xf numFmtId="43" fontId="15" fillId="0" borderId="6" xfId="1" applyFont="1" applyBorder="1" applyAlignment="1">
      <alignment horizontal="center"/>
    </xf>
    <xf numFmtId="43" fontId="15" fillId="0" borderId="7" xfId="1" applyFont="1" applyBorder="1"/>
    <xf numFmtId="43" fontId="15" fillId="0" borderId="7" xfId="1" applyFont="1" applyBorder="1" applyAlignment="1">
      <alignment horizontal="center"/>
    </xf>
    <xf numFmtId="43" fontId="15" fillId="0" borderId="58" xfId="1" applyFont="1" applyBorder="1"/>
    <xf numFmtId="14" fontId="15" fillId="0" borderId="49" xfId="1" applyNumberFormat="1" applyFont="1" applyBorder="1"/>
    <xf numFmtId="0" fontId="15" fillId="0" borderId="0" xfId="4" applyFont="1"/>
    <xf numFmtId="0" fontId="15" fillId="0" borderId="0" xfId="4" applyFont="1" applyBorder="1"/>
    <xf numFmtId="0" fontId="15" fillId="0" borderId="0" xfId="4" applyFont="1" applyBorder="1" applyAlignment="1">
      <alignment horizontal="center"/>
    </xf>
    <xf numFmtId="0" fontId="3" fillId="0" borderId="0" xfId="4" applyFont="1" applyBorder="1"/>
    <xf numFmtId="0" fontId="3" fillId="0" borderId="0" xfId="4" applyFont="1" applyBorder="1" applyAlignment="1">
      <alignment horizontal="center"/>
    </xf>
    <xf numFmtId="0" fontId="3" fillId="0" borderId="0" xfId="4" applyFont="1"/>
    <xf numFmtId="0" fontId="15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5" fillId="0" borderId="32" xfId="4" applyFont="1" applyBorder="1" applyAlignment="1">
      <alignment horizontal="center" vertical="center"/>
    </xf>
    <xf numFmtId="0" fontId="15" fillId="0" borderId="30" xfId="4" applyFont="1" applyBorder="1" applyAlignment="1">
      <alignment horizontal="center" vertical="center"/>
    </xf>
    <xf numFmtId="0" fontId="15" fillId="0" borderId="45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57" xfId="4" applyFont="1" applyBorder="1" applyAlignment="1">
      <alignment horizontal="center" vertical="center"/>
    </xf>
    <xf numFmtId="0" fontId="15" fillId="0" borderId="49" xfId="4" applyFont="1" applyBorder="1" applyAlignment="1">
      <alignment vertical="center"/>
    </xf>
    <xf numFmtId="0" fontId="15" fillId="0" borderId="7" xfId="4" applyFont="1" applyBorder="1" applyAlignment="1">
      <alignment vertical="center"/>
    </xf>
    <xf numFmtId="0" fontId="15" fillId="0" borderId="58" xfId="4" applyFont="1" applyBorder="1" applyAlignment="1">
      <alignment vertical="center"/>
    </xf>
    <xf numFmtId="0" fontId="15" fillId="0" borderId="57" xfId="4" applyFont="1" applyBorder="1" applyAlignment="1">
      <alignment vertical="center"/>
    </xf>
    <xf numFmtId="0" fontId="15" fillId="0" borderId="6" xfId="4" applyFont="1" applyBorder="1" applyAlignment="1">
      <alignment horizontal="center"/>
    </xf>
    <xf numFmtId="0" fontId="15" fillId="0" borderId="2" xfId="4" applyFont="1" applyBorder="1" applyAlignment="1">
      <alignment horizontal="center"/>
    </xf>
    <xf numFmtId="0" fontId="15" fillId="0" borderId="38" xfId="4" applyFont="1" applyBorder="1"/>
    <xf numFmtId="0" fontId="15" fillId="0" borderId="6" xfId="4" applyFont="1" applyBorder="1"/>
    <xf numFmtId="0" fontId="15" fillId="0" borderId="40" xfId="4" applyFont="1" applyBorder="1"/>
    <xf numFmtId="0" fontId="15" fillId="0" borderId="2" xfId="4" applyFont="1" applyBorder="1"/>
    <xf numFmtId="0" fontId="15" fillId="0" borderId="6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38" xfId="4" applyFont="1" applyBorder="1" applyAlignment="1">
      <alignment vertical="center"/>
    </xf>
    <xf numFmtId="0" fontId="15" fillId="0" borderId="6" xfId="4" applyFont="1" applyBorder="1" applyAlignment="1">
      <alignment vertical="center"/>
    </xf>
    <xf numFmtId="0" fontId="15" fillId="0" borderId="40" xfId="4" applyFont="1" applyBorder="1" applyAlignment="1">
      <alignment vertical="center"/>
    </xf>
    <xf numFmtId="0" fontId="15" fillId="0" borderId="2" xfId="4" applyFont="1" applyBorder="1" applyAlignment="1">
      <alignment vertical="center"/>
    </xf>
    <xf numFmtId="0" fontId="15" fillId="0" borderId="32" xfId="4" applyFont="1" applyBorder="1"/>
    <xf numFmtId="0" fontId="15" fillId="0" borderId="45" xfId="4" applyFont="1" applyBorder="1" applyAlignment="1">
      <alignment horizontal="center"/>
    </xf>
    <xf numFmtId="0" fontId="15" fillId="0" borderId="29" xfId="4" applyFont="1" applyBorder="1"/>
    <xf numFmtId="0" fontId="15" fillId="0" borderId="30" xfId="4" applyFont="1" applyBorder="1"/>
    <xf numFmtId="0" fontId="15" fillId="0" borderId="45" xfId="4" applyFont="1" applyBorder="1"/>
    <xf numFmtId="0" fontId="15" fillId="0" borderId="13" xfId="4" applyFont="1" applyBorder="1"/>
    <xf numFmtId="0" fontId="15" fillId="0" borderId="14" xfId="4" applyFont="1" applyBorder="1"/>
    <xf numFmtId="0" fontId="3" fillId="0" borderId="0" xfId="4" applyFont="1" applyBorder="1" applyAlignment="1">
      <alignment textRotation="180" wrapText="1"/>
    </xf>
    <xf numFmtId="0" fontId="3" fillId="0" borderId="0" xfId="4" applyFont="1" applyAlignment="1">
      <alignment horizontal="center" wrapText="1"/>
    </xf>
    <xf numFmtId="0" fontId="3" fillId="0" borderId="0" xfId="4" applyFont="1" applyBorder="1" applyAlignment="1"/>
    <xf numFmtId="0" fontId="3" fillId="0" borderId="13" xfId="4" applyFont="1" applyBorder="1" applyAlignment="1"/>
    <xf numFmtId="0" fontId="12" fillId="0" borderId="0" xfId="4" applyFont="1" applyBorder="1"/>
    <xf numFmtId="0" fontId="3" fillId="0" borderId="14" xfId="4" applyFont="1" applyBorder="1" applyAlignment="1"/>
    <xf numFmtId="0" fontId="3" fillId="0" borderId="0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vertical="center"/>
    </xf>
    <xf numFmtId="43" fontId="5" fillId="0" borderId="0" xfId="4" applyNumberFormat="1" applyFont="1" applyBorder="1"/>
    <xf numFmtId="0" fontId="5" fillId="0" borderId="0" xfId="4" applyFont="1" applyBorder="1" applyAlignment="1">
      <alignment horizontal="left"/>
    </xf>
    <xf numFmtId="0" fontId="25" fillId="0" borderId="0" xfId="4" applyFont="1"/>
    <xf numFmtId="0" fontId="26" fillId="0" borderId="0" xfId="0" applyFont="1"/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3" fontId="14" fillId="0" borderId="0" xfId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5" fillId="0" borderId="0" xfId="4" applyFont="1" applyBorder="1" applyAlignment="1">
      <alignment horizontal="left"/>
    </xf>
    <xf numFmtId="0" fontId="9" fillId="0" borderId="0" xfId="0" applyFont="1" applyFill="1"/>
    <xf numFmtId="0" fontId="3" fillId="0" borderId="0" xfId="0" applyFont="1" applyFill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Protection="1"/>
    <xf numFmtId="0" fontId="6" fillId="0" borderId="0" xfId="0" applyFont="1" applyProtection="1"/>
    <xf numFmtId="2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64" fontId="4" fillId="0" borderId="6" xfId="1" applyNumberFormat="1" applyFont="1" applyBorder="1" applyAlignment="1" applyProtection="1">
      <alignment horizontal="center"/>
    </xf>
    <xf numFmtId="166" fontId="4" fillId="0" borderId="6" xfId="0" applyNumberFormat="1" applyFont="1" applyBorder="1" applyAlignment="1" applyProtection="1"/>
    <xf numFmtId="43" fontId="4" fillId="0" borderId="6" xfId="1" applyFont="1" applyBorder="1" applyAlignment="1" applyProtection="1"/>
    <xf numFmtId="43" fontId="4" fillId="0" borderId="6" xfId="1" applyFont="1" applyBorder="1" applyProtection="1"/>
    <xf numFmtId="43" fontId="4" fillId="0" borderId="6" xfId="1" applyFont="1" applyFill="1" applyBorder="1" applyProtection="1"/>
    <xf numFmtId="43" fontId="4" fillId="0" borderId="4" xfId="1" applyFont="1" applyFill="1" applyBorder="1" applyProtection="1"/>
    <xf numFmtId="43" fontId="4" fillId="0" borderId="0" xfId="0" applyNumberFormat="1" applyFont="1" applyProtection="1"/>
    <xf numFmtId="49" fontId="4" fillId="0" borderId="6" xfId="1" applyNumberFormat="1" applyFont="1" applyBorder="1" applyAlignment="1" applyProtection="1">
      <alignment horizontal="center"/>
    </xf>
    <xf numFmtId="43" fontId="4" fillId="0" borderId="7" xfId="1" applyFont="1" applyBorder="1" applyProtection="1"/>
    <xf numFmtId="43" fontId="4" fillId="0" borderId="7" xfId="1" applyFont="1" applyFill="1" applyBorder="1" applyProtection="1"/>
    <xf numFmtId="43" fontId="26" fillId="0" borderId="7" xfId="1" applyFont="1" applyBorder="1" applyProtection="1"/>
    <xf numFmtId="43" fontId="24" fillId="0" borderId="7" xfId="1" applyFont="1" applyBorder="1" applyAlignment="1" applyProtection="1">
      <alignment horizontal="center"/>
    </xf>
    <xf numFmtId="43" fontId="8" fillId="0" borderId="7" xfId="1" applyFont="1" applyBorder="1" applyProtection="1"/>
    <xf numFmtId="0" fontId="4" fillId="0" borderId="6" xfId="0" applyFont="1" applyBorder="1" applyAlignment="1" applyProtection="1"/>
    <xf numFmtId="0" fontId="4" fillId="0" borderId="6" xfId="0" applyFont="1" applyBorder="1" applyProtection="1"/>
    <xf numFmtId="43" fontId="4" fillId="0" borderId="9" xfId="1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4" fillId="0" borderId="0" xfId="3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14" fillId="0" borderId="0" xfId="0" applyFont="1" applyProtection="1"/>
    <xf numFmtId="43" fontId="14" fillId="0" borderId="0" xfId="1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center"/>
    </xf>
    <xf numFmtId="0" fontId="14" fillId="0" borderId="0" xfId="3" applyFont="1" applyBorder="1" applyAlignment="1" applyProtection="1"/>
    <xf numFmtId="0" fontId="19" fillId="0" borderId="0" xfId="0" applyFont="1" applyBorder="1" applyProtection="1"/>
    <xf numFmtId="0" fontId="19" fillId="0" borderId="0" xfId="0" applyFont="1" applyProtection="1"/>
    <xf numFmtId="0" fontId="14" fillId="0" borderId="10" xfId="0" applyFont="1" applyBorder="1" applyProtection="1"/>
    <xf numFmtId="0" fontId="14" fillId="0" borderId="11" xfId="0" applyFont="1" applyBorder="1" applyProtection="1"/>
    <xf numFmtId="0" fontId="14" fillId="0" borderId="12" xfId="0" applyFont="1" applyBorder="1" applyProtection="1"/>
    <xf numFmtId="0" fontId="14" fillId="0" borderId="0" xfId="0" applyFont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25" fillId="0" borderId="31" xfId="0" applyFont="1" applyBorder="1" applyAlignment="1" applyProtection="1">
      <alignment horizontal="center" vertical="center"/>
    </xf>
    <xf numFmtId="0" fontId="15" fillId="0" borderId="34" xfId="0" applyFont="1" applyBorder="1" applyProtection="1"/>
    <xf numFmtId="166" fontId="15" fillId="0" borderId="14" xfId="0" applyNumberFormat="1" applyFont="1" applyBorder="1" applyProtection="1"/>
    <xf numFmtId="0" fontId="15" fillId="0" borderId="35" xfId="0" applyFont="1" applyBorder="1" applyProtection="1"/>
    <xf numFmtId="0" fontId="15" fillId="0" borderId="5" xfId="0" applyFont="1" applyBorder="1" applyProtection="1"/>
    <xf numFmtId="0" fontId="15" fillId="0" borderId="36" xfId="0" applyFont="1" applyBorder="1" applyProtection="1"/>
    <xf numFmtId="0" fontId="15" fillId="0" borderId="37" xfId="0" applyFont="1" applyBorder="1" applyProtection="1"/>
    <xf numFmtId="0" fontId="17" fillId="0" borderId="37" xfId="0" applyFont="1" applyBorder="1" applyProtection="1"/>
    <xf numFmtId="43" fontId="15" fillId="0" borderId="34" xfId="1" applyFont="1" applyBorder="1" applyProtection="1"/>
    <xf numFmtId="43" fontId="15" fillId="0" borderId="5" xfId="1" applyFont="1" applyBorder="1" applyProtection="1"/>
    <xf numFmtId="0" fontId="15" fillId="0" borderId="4" xfId="0" applyFont="1" applyBorder="1" applyProtection="1"/>
    <xf numFmtId="0" fontId="15" fillId="0" borderId="28" xfId="0" applyFont="1" applyBorder="1" applyAlignment="1" applyProtection="1">
      <alignment horizontal="center"/>
    </xf>
    <xf numFmtId="43" fontId="15" fillId="0" borderId="40" xfId="1" applyFont="1" applyBorder="1" applyProtection="1"/>
    <xf numFmtId="43" fontId="15" fillId="0" borderId="0" xfId="1" applyFont="1" applyProtection="1"/>
    <xf numFmtId="0" fontId="15" fillId="0" borderId="29" xfId="0" applyFont="1" applyBorder="1" applyProtection="1"/>
    <xf numFmtId="166" fontId="15" fillId="0" borderId="41" xfId="0" applyNumberFormat="1" applyFont="1" applyBorder="1" applyProtection="1"/>
    <xf numFmtId="0" fontId="15" fillId="0" borderId="31" xfId="0" applyFont="1" applyBorder="1" applyProtection="1"/>
    <xf numFmtId="0" fontId="15" fillId="0" borderId="32" xfId="0" applyFont="1" applyBorder="1" applyProtection="1"/>
    <xf numFmtId="0" fontId="15" fillId="0" borderId="30" xfId="0" applyFont="1" applyBorder="1" applyProtection="1"/>
    <xf numFmtId="0" fontId="15" fillId="0" borderId="33" xfId="0" applyFont="1" applyBorder="1" applyProtection="1"/>
    <xf numFmtId="0" fontId="17" fillId="0" borderId="33" xfId="0" applyFont="1" applyBorder="1" applyProtection="1"/>
    <xf numFmtId="43" fontId="15" fillId="0" borderId="29" xfId="1" applyFont="1" applyBorder="1" applyProtection="1"/>
    <xf numFmtId="43" fontId="15" fillId="0" borderId="32" xfId="1" applyFont="1" applyBorder="1" applyProtection="1"/>
    <xf numFmtId="43" fontId="14" fillId="0" borderId="40" xfId="1" applyFont="1" applyBorder="1" applyProtection="1"/>
    <xf numFmtId="0" fontId="19" fillId="0" borderId="13" xfId="0" applyFont="1" applyBorder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horizontal="center"/>
    </xf>
    <xf numFmtId="0" fontId="19" fillId="0" borderId="14" xfId="0" applyFont="1" applyBorder="1" applyAlignment="1" applyProtection="1"/>
    <xf numFmtId="0" fontId="15" fillId="0" borderId="13" xfId="0" applyFont="1" applyBorder="1" applyProtection="1"/>
    <xf numFmtId="0" fontId="15" fillId="0" borderId="0" xfId="0" applyFont="1" applyBorder="1" applyAlignment="1" applyProtection="1"/>
    <xf numFmtId="0" fontId="15" fillId="0" borderId="15" xfId="0" applyFont="1" applyBorder="1" applyProtection="1"/>
    <xf numFmtId="0" fontId="15" fillId="0" borderId="16" xfId="0" applyFont="1" applyBorder="1" applyProtection="1"/>
    <xf numFmtId="0" fontId="15" fillId="0" borderId="16" xfId="0" applyFont="1" applyBorder="1" applyAlignment="1" applyProtection="1"/>
    <xf numFmtId="0" fontId="15" fillId="0" borderId="17" xfId="0" applyFont="1" applyBorder="1" applyProtection="1"/>
    <xf numFmtId="43" fontId="15" fillId="0" borderId="0" xfId="1" applyFont="1" applyProtection="1">
      <protection locked="0"/>
    </xf>
    <xf numFmtId="43" fontId="15" fillId="0" borderId="36" xfId="1" applyFont="1" applyBorder="1" applyProtection="1">
      <protection locked="0"/>
    </xf>
    <xf numFmtId="49" fontId="15" fillId="0" borderId="7" xfId="1" applyNumberFormat="1" applyFont="1" applyBorder="1" applyAlignment="1">
      <alignment horizontal="center"/>
    </xf>
    <xf numFmtId="43" fontId="15" fillId="0" borderId="7" xfId="1" applyFont="1" applyBorder="1" applyAlignment="1">
      <alignment horizontal="left"/>
    </xf>
    <xf numFmtId="0" fontId="14" fillId="0" borderId="44" xfId="0" applyFont="1" applyBorder="1" applyAlignment="1">
      <alignment horizontal="center"/>
    </xf>
    <xf numFmtId="0" fontId="14" fillId="0" borderId="44" xfId="3" applyFont="1" applyFill="1" applyBorder="1" applyAlignment="1" applyProtection="1">
      <alignment horizontal="center"/>
    </xf>
    <xf numFmtId="0" fontId="15" fillId="0" borderId="40" xfId="4" applyFont="1" applyBorder="1" applyAlignment="1">
      <alignment horizontal="center" vertical="center"/>
    </xf>
    <xf numFmtId="0" fontId="15" fillId="0" borderId="38" xfId="4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0" fontId="15" fillId="0" borderId="38" xfId="4" applyFont="1" applyBorder="1" applyAlignment="1" applyProtection="1">
      <alignment horizontal="center" vertical="center"/>
      <protection locked="0"/>
    </xf>
    <xf numFmtId="0" fontId="15" fillId="0" borderId="6" xfId="4" applyFont="1" applyBorder="1" applyAlignment="1" applyProtection="1">
      <alignment horizontal="center" vertical="center"/>
      <protection locked="0"/>
    </xf>
    <xf numFmtId="0" fontId="15" fillId="0" borderId="40" xfId="4" applyFont="1" applyBorder="1" applyAlignment="1" applyProtection="1">
      <alignment horizontal="center" vertical="center"/>
      <protection locked="0"/>
    </xf>
    <xf numFmtId="0" fontId="33" fillId="3" borderId="0" xfId="4" applyFont="1" applyFill="1"/>
    <xf numFmtId="0" fontId="33" fillId="4" borderId="0" xfId="4" applyFont="1" applyFill="1"/>
    <xf numFmtId="0" fontId="33" fillId="5" borderId="0" xfId="4" applyFont="1" applyFill="1"/>
    <xf numFmtId="0" fontId="33" fillId="6" borderId="0" xfId="4" applyFont="1" applyFill="1"/>
    <xf numFmtId="0" fontId="34" fillId="6" borderId="0" xfId="4" applyFont="1" applyFill="1" applyAlignment="1"/>
    <xf numFmtId="0" fontId="18" fillId="6" borderId="0" xfId="4" applyFont="1" applyFill="1" applyAlignment="1"/>
    <xf numFmtId="0" fontId="35" fillId="6" borderId="0" xfId="4" applyFont="1" applyFill="1"/>
    <xf numFmtId="0" fontId="36" fillId="6" borderId="0" xfId="4" applyFont="1" applyFill="1"/>
    <xf numFmtId="0" fontId="4" fillId="6" borderId="0" xfId="0" applyFont="1" applyFill="1"/>
    <xf numFmtId="0" fontId="21" fillId="4" borderId="0" xfId="0" applyFont="1" applyFill="1" applyAlignment="1">
      <alignment horizontal="left"/>
    </xf>
    <xf numFmtId="0" fontId="21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62" xfId="0" applyFont="1" applyFill="1" applyBorder="1"/>
    <xf numFmtId="0" fontId="34" fillId="4" borderId="62" xfId="4" applyFont="1" applyFill="1" applyBorder="1"/>
    <xf numFmtId="0" fontId="34" fillId="4" borderId="0" xfId="4" applyFont="1" applyFill="1"/>
    <xf numFmtId="0" fontId="42" fillId="4" borderId="0" xfId="4" applyFont="1" applyFill="1" applyAlignment="1">
      <alignment horizontal="right"/>
    </xf>
    <xf numFmtId="0" fontId="4" fillId="4" borderId="63" xfId="0" applyFont="1" applyFill="1" applyBorder="1"/>
    <xf numFmtId="0" fontId="40" fillId="4" borderId="63" xfId="0" applyFont="1" applyFill="1" applyBorder="1"/>
    <xf numFmtId="0" fontId="41" fillId="3" borderId="0" xfId="0" applyFont="1" applyFill="1" applyBorder="1" applyAlignment="1" applyProtection="1">
      <alignment horizontal="left"/>
      <protection locked="0"/>
    </xf>
    <xf numFmtId="0" fontId="41" fillId="3" borderId="63" xfId="0" applyFont="1" applyFill="1" applyBorder="1" applyAlignment="1" applyProtection="1">
      <alignment horizontal="left"/>
      <protection locked="0"/>
    </xf>
    <xf numFmtId="0" fontId="19" fillId="4" borderId="0" xfId="0" applyFont="1" applyFill="1" applyAlignment="1">
      <alignment vertical="center"/>
    </xf>
    <xf numFmtId="0" fontId="48" fillId="4" borderId="0" xfId="0" applyFont="1" applyFill="1" applyAlignment="1" applyProtection="1">
      <alignment vertical="center"/>
      <protection locked="0"/>
    </xf>
    <xf numFmtId="0" fontId="19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7" fontId="19" fillId="4" borderId="0" xfId="0" applyNumberFormat="1" applyFont="1" applyFill="1" applyAlignment="1">
      <alignment vertical="center"/>
    </xf>
    <xf numFmtId="0" fontId="47" fillId="0" borderId="0" xfId="5" applyFill="1" applyAlignment="1" applyProtection="1">
      <alignment horizontal="center"/>
      <protection locked="0"/>
    </xf>
    <xf numFmtId="0" fontId="18" fillId="4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5" fillId="0" borderId="3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quotePrefix="1" applyFont="1" applyBorder="1" applyAlignment="1" applyProtection="1"/>
    <xf numFmtId="0" fontId="6" fillId="0" borderId="0" xfId="0" applyFont="1" applyAlignment="1">
      <alignment horizontal="left"/>
    </xf>
    <xf numFmtId="0" fontId="15" fillId="0" borderId="34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8" xfId="0" applyFont="1" applyBorder="1" applyAlignment="1" applyProtection="1">
      <alignment horizontal="center" vertical="center"/>
      <protection locked="0"/>
    </xf>
    <xf numFmtId="164" fontId="15" fillId="0" borderId="38" xfId="1" applyNumberFormat="1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19" fillId="0" borderId="14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center"/>
    </xf>
    <xf numFmtId="0" fontId="19" fillId="0" borderId="13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43" fontId="26" fillId="0" borderId="7" xfId="1" applyFont="1" applyFill="1" applyBorder="1" applyProtection="1"/>
    <xf numFmtId="43" fontId="24" fillId="0" borderId="7" xfId="1" applyFont="1" applyFill="1" applyBorder="1" applyAlignment="1" applyProtection="1">
      <alignment horizontal="center"/>
    </xf>
    <xf numFmtId="43" fontId="8" fillId="0" borderId="7" xfId="1" applyFont="1" applyFill="1" applyBorder="1" applyProtection="1"/>
    <xf numFmtId="43" fontId="14" fillId="0" borderId="0" xfId="1" applyFont="1"/>
    <xf numFmtId="43" fontId="19" fillId="0" borderId="0" xfId="1" applyFont="1"/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2" fontId="4" fillId="0" borderId="2" xfId="0" applyNumberFormat="1" applyFont="1" applyBorder="1" applyAlignment="1" applyProtection="1">
      <alignment horizontal="center" vertical="center" wrapText="1"/>
    </xf>
    <xf numFmtId="2" fontId="4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5" xfId="0" applyNumberFormat="1" applyFont="1" applyBorder="1" applyAlignment="1" applyProtection="1">
      <alignment horizontal="center" vertical="center" wrapText="1"/>
    </xf>
    <xf numFmtId="2" fontId="4" fillId="0" borderId="7" xfId="0" applyNumberFormat="1" applyFont="1" applyBorder="1" applyAlignment="1" applyProtection="1">
      <alignment horizontal="center" vertical="center" wrapText="1"/>
    </xf>
    <xf numFmtId="2" fontId="4" fillId="0" borderId="4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15" fillId="0" borderId="14" xfId="0" applyNumberFormat="1" applyFont="1" applyFill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</xf>
    <xf numFmtId="0" fontId="25" fillId="0" borderId="32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0" borderId="14" xfId="0" applyFont="1" applyBorder="1" applyAlignment="1" applyProtection="1">
      <alignment horizontal="center" wrapText="1"/>
    </xf>
    <xf numFmtId="0" fontId="22" fillId="0" borderId="0" xfId="0" applyFont="1" applyAlignment="1" applyProtection="1">
      <alignment horizont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19" fillId="0" borderId="14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16" xfId="0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7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top" wrapText="1"/>
    </xf>
    <xf numFmtId="0" fontId="14" fillId="0" borderId="21" xfId="0" applyFont="1" applyBorder="1" applyAlignment="1" applyProtection="1">
      <alignment horizontal="center" vertical="top" wrapText="1"/>
    </xf>
    <xf numFmtId="0" fontId="14" fillId="0" borderId="19" xfId="0" applyFont="1" applyBorder="1" applyAlignment="1" applyProtection="1">
      <alignment horizontal="center" vertical="top" wrapText="1"/>
    </xf>
    <xf numFmtId="0" fontId="15" fillId="0" borderId="23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left"/>
    </xf>
    <xf numFmtId="43" fontId="25" fillId="0" borderId="27" xfId="1" applyFont="1" applyBorder="1" applyAlignment="1">
      <alignment horizontal="center" vertical="center" wrapText="1"/>
    </xf>
    <xf numFmtId="43" fontId="25" fillId="0" borderId="32" xfId="1" applyFont="1" applyBorder="1" applyAlignment="1">
      <alignment horizontal="center" vertical="center" wrapText="1"/>
    </xf>
    <xf numFmtId="43" fontId="15" fillId="0" borderId="24" xfId="1" applyFont="1" applyBorder="1" applyAlignment="1">
      <alignment horizontal="center" vertical="center" wrapText="1"/>
    </xf>
    <xf numFmtId="43" fontId="15" fillId="0" borderId="30" xfId="1" applyFont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5" fillId="0" borderId="14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13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5" fillId="0" borderId="2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3" fontId="14" fillId="0" borderId="0" xfId="1" applyFont="1" applyFill="1" applyBorder="1" applyAlignment="1">
      <alignment horizontal="left"/>
    </xf>
    <xf numFmtId="0" fontId="14" fillId="0" borderId="5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165" fontId="15" fillId="0" borderId="13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31" fillId="0" borderId="0" xfId="4" applyFont="1" applyAlignment="1">
      <alignment horizontal="right" vertical="center"/>
    </xf>
    <xf numFmtId="0" fontId="14" fillId="0" borderId="10" xfId="4" applyFont="1" applyBorder="1" applyAlignment="1">
      <alignment horizontal="center"/>
    </xf>
    <xf numFmtId="0" fontId="14" fillId="0" borderId="11" xfId="4" applyFont="1" applyBorder="1" applyAlignment="1">
      <alignment horizontal="center"/>
    </xf>
    <xf numFmtId="0" fontId="14" fillId="0" borderId="12" xfId="4" applyFont="1" applyBorder="1" applyAlignment="1">
      <alignment horizontal="center"/>
    </xf>
    <xf numFmtId="0" fontId="15" fillId="0" borderId="13" xfId="4" applyFont="1" applyBorder="1" applyAlignment="1">
      <alignment horizontal="center" wrapText="1"/>
    </xf>
    <xf numFmtId="0" fontId="15" fillId="0" borderId="0" xfId="4" applyFont="1" applyBorder="1" applyAlignment="1">
      <alignment horizontal="center" wrapText="1"/>
    </xf>
    <xf numFmtId="0" fontId="15" fillId="0" borderId="14" xfId="4" applyFont="1" applyBorder="1" applyAlignment="1">
      <alignment horizontal="center" wrapText="1"/>
    </xf>
    <xf numFmtId="0" fontId="32" fillId="0" borderId="13" xfId="4" applyFont="1" applyBorder="1" applyAlignment="1">
      <alignment horizontal="center"/>
    </xf>
    <xf numFmtId="0" fontId="32" fillId="0" borderId="0" xfId="4" applyFont="1" applyBorder="1" applyAlignment="1">
      <alignment horizontal="center"/>
    </xf>
    <xf numFmtId="0" fontId="32" fillId="0" borderId="14" xfId="4" applyFont="1" applyBorder="1" applyAlignment="1">
      <alignment horizontal="center"/>
    </xf>
    <xf numFmtId="165" fontId="3" fillId="0" borderId="13" xfId="4" applyNumberFormat="1" applyFont="1" applyBorder="1" applyAlignment="1">
      <alignment horizontal="center" vertical="center"/>
    </xf>
    <xf numFmtId="165" fontId="3" fillId="0" borderId="0" xfId="4" applyNumberFormat="1" applyFont="1" applyBorder="1" applyAlignment="1">
      <alignment horizontal="center" vertical="center"/>
    </xf>
    <xf numFmtId="165" fontId="3" fillId="0" borderId="14" xfId="4" applyNumberFormat="1" applyFont="1" applyBorder="1" applyAlignment="1">
      <alignment horizontal="center" vertical="center"/>
    </xf>
    <xf numFmtId="0" fontId="15" fillId="0" borderId="16" xfId="4" applyFont="1" applyBorder="1" applyAlignment="1">
      <alignment horizontal="left"/>
    </xf>
    <xf numFmtId="0" fontId="2" fillId="0" borderId="47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39" xfId="4" applyFont="1" applyBorder="1" applyAlignment="1">
      <alignment horizontal="center" vertical="center"/>
    </xf>
    <xf numFmtId="0" fontId="15" fillId="0" borderId="47" xfId="4" applyFont="1" applyBorder="1" applyAlignment="1">
      <alignment horizontal="center"/>
    </xf>
    <xf numFmtId="0" fontId="15" fillId="0" borderId="4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2" fillId="0" borderId="4" xfId="4" applyFont="1" applyBorder="1" applyAlignment="1">
      <alignment horizontal="center" vertical="center"/>
    </xf>
    <xf numFmtId="0" fontId="15" fillId="0" borderId="27" xfId="4" applyFont="1" applyBorder="1" applyAlignment="1">
      <alignment horizontal="center" vertical="center"/>
    </xf>
    <xf numFmtId="0" fontId="15" fillId="0" borderId="24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 vertical="center"/>
    </xf>
    <xf numFmtId="0" fontId="15" fillId="0" borderId="61" xfId="4" applyFont="1" applyBorder="1" applyAlignment="1">
      <alignment horizontal="center" vertical="center"/>
    </xf>
    <xf numFmtId="0" fontId="16" fillId="0" borderId="47" xfId="4" applyFont="1" applyBorder="1" applyAlignment="1" applyProtection="1">
      <alignment horizontal="center" vertical="center"/>
      <protection locked="0"/>
    </xf>
    <xf numFmtId="0" fontId="16" fillId="0" borderId="4" xfId="4" applyFont="1" applyBorder="1" applyAlignment="1" applyProtection="1">
      <alignment horizontal="center" vertical="center"/>
      <protection locked="0"/>
    </xf>
    <xf numFmtId="0" fontId="15" fillId="0" borderId="50" xfId="4" applyFont="1" applyBorder="1" applyAlignment="1">
      <alignment horizontal="center" vertical="center" wrapText="1"/>
    </xf>
    <xf numFmtId="0" fontId="15" fillId="0" borderId="42" xfId="4" applyFont="1" applyBorder="1" applyAlignment="1">
      <alignment horizontal="center" vertical="center"/>
    </xf>
    <xf numFmtId="0" fontId="15" fillId="0" borderId="60" xfId="4" applyFont="1" applyBorder="1" applyAlignment="1">
      <alignment horizontal="center" vertical="center" wrapText="1"/>
    </xf>
    <xf numFmtId="0" fontId="15" fillId="0" borderId="53" xfId="4" applyFont="1" applyBorder="1" applyAlignment="1">
      <alignment horizontal="center" vertical="center" wrapText="1"/>
    </xf>
    <xf numFmtId="0" fontId="14" fillId="0" borderId="47" xfId="4" applyFont="1" applyBorder="1" applyAlignment="1">
      <alignment horizontal="left" vertical="center"/>
    </xf>
    <xf numFmtId="0" fontId="14" fillId="0" borderId="4" xfId="4" applyFont="1" applyBorder="1" applyAlignment="1">
      <alignment horizontal="left" vertical="center"/>
    </xf>
    <xf numFmtId="0" fontId="2" fillId="0" borderId="47" xfId="4" applyFont="1" applyBorder="1" applyAlignment="1" applyProtection="1">
      <alignment horizontal="center" vertical="center"/>
      <protection locked="0"/>
    </xf>
    <xf numFmtId="0" fontId="2" fillId="0" borderId="4" xfId="4" applyFont="1" applyBorder="1" applyAlignment="1" applyProtection="1">
      <alignment horizontal="center" vertical="center"/>
      <protection locked="0"/>
    </xf>
    <xf numFmtId="0" fontId="14" fillId="0" borderId="46" xfId="4" applyFont="1" applyBorder="1" applyAlignment="1">
      <alignment horizontal="left" vertical="center"/>
    </xf>
    <xf numFmtId="0" fontId="15" fillId="0" borderId="8" xfId="4" applyFont="1" applyBorder="1" applyAlignment="1">
      <alignment horizontal="left" vertical="center"/>
    </xf>
    <xf numFmtId="0" fontId="15" fillId="0" borderId="48" xfId="4" applyFont="1" applyBorder="1" applyAlignment="1">
      <alignment horizontal="center"/>
    </xf>
    <xf numFmtId="0" fontId="15" fillId="0" borderId="31" xfId="4" applyFont="1" applyBorder="1" applyAlignment="1">
      <alignment horizontal="center"/>
    </xf>
    <xf numFmtId="0" fontId="27" fillId="0" borderId="0" xfId="4" applyFont="1" applyBorder="1" applyAlignment="1">
      <alignment horizontal="center"/>
    </xf>
    <xf numFmtId="0" fontId="14" fillId="0" borderId="56" xfId="4" applyFont="1" applyBorder="1" applyAlignment="1">
      <alignment horizontal="center" vertical="center"/>
    </xf>
    <xf numFmtId="0" fontId="14" fillId="0" borderId="43" xfId="4" applyFont="1" applyBorder="1" applyAlignment="1">
      <alignment horizontal="center" vertical="center"/>
    </xf>
    <xf numFmtId="0" fontId="14" fillId="0" borderId="59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51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52" xfId="4" applyFont="1" applyBorder="1" applyAlignment="1">
      <alignment horizontal="center" vertical="center"/>
    </xf>
    <xf numFmtId="0" fontId="5" fillId="0" borderId="0" xfId="4" applyFont="1" applyBorder="1" applyAlignment="1">
      <alignment horizontal="left"/>
    </xf>
    <xf numFmtId="0" fontId="38" fillId="6" borderId="0" xfId="4" applyFont="1" applyFill="1" applyAlignment="1">
      <alignment horizontal="center"/>
    </xf>
    <xf numFmtId="0" fontId="37" fillId="6" borderId="0" xfId="4" applyFont="1" applyFill="1" applyAlignment="1">
      <alignment horizontal="center"/>
    </xf>
    <xf numFmtId="0" fontId="44" fillId="4" borderId="0" xfId="0" applyFont="1" applyFill="1" applyAlignment="1">
      <alignment horizontal="center"/>
    </xf>
    <xf numFmtId="0" fontId="49" fillId="4" borderId="0" xfId="4" applyFont="1" applyFill="1" applyAlignment="1">
      <alignment horizontal="center"/>
    </xf>
    <xf numFmtId="0" fontId="43" fillId="4" borderId="0" xfId="0" applyFont="1" applyFill="1" applyAlignment="1">
      <alignment horizontal="right"/>
    </xf>
    <xf numFmtId="0" fontId="45" fillId="4" borderId="0" xfId="0" applyFont="1" applyFill="1" applyAlignment="1">
      <alignment horizontal="center"/>
    </xf>
    <xf numFmtId="0" fontId="39" fillId="4" borderId="0" xfId="0" applyFont="1" applyFill="1" applyAlignment="1">
      <alignment horizontal="center" vertical="center"/>
    </xf>
  </cellXfs>
  <cellStyles count="6">
    <cellStyle name="Comma" xfId="1" builtinId="3"/>
    <cellStyle name="Comma 2" xfId="2"/>
    <cellStyle name="Hyperlink" xfId="5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8562975" y="48958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676275</xdr:colOff>
      <xdr:row>0</xdr:row>
      <xdr:rowOff>57150</xdr:rowOff>
    </xdr:from>
    <xdr:to>
      <xdr:col>2</xdr:col>
      <xdr:colOff>470834</xdr:colOff>
      <xdr:row>3</xdr:row>
      <xdr:rowOff>114299</xdr:rowOff>
    </xdr:to>
    <xdr:pic>
      <xdr:nvPicPr>
        <xdr:cNvPr id="2" name="Picture 13" descr="296968_2013363413106_1214426044_31974283_4076355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57150"/>
          <a:ext cx="870884" cy="819149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absolute">
    <xdr:from>
      <xdr:col>5</xdr:col>
      <xdr:colOff>1028700</xdr:colOff>
      <xdr:row>0</xdr:row>
      <xdr:rowOff>19050</xdr:rowOff>
    </xdr:from>
    <xdr:to>
      <xdr:col>5</xdr:col>
      <xdr:colOff>2600325</xdr:colOff>
      <xdr:row>3</xdr:row>
      <xdr:rowOff>105127</xdr:rowOff>
    </xdr:to>
    <xdr:pic>
      <xdr:nvPicPr>
        <xdr:cNvPr id="3" name="Picture 14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2000" contrast="37000"/>
        </a:blip>
        <a:stretch>
          <a:fillRect/>
        </a:stretch>
      </xdr:blipFill>
      <xdr:spPr>
        <a:xfrm>
          <a:off x="7496175" y="19050"/>
          <a:ext cx="1571625" cy="848077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47625</xdr:colOff>
      <xdr:row>8</xdr:row>
      <xdr:rowOff>28575</xdr:rowOff>
    </xdr:from>
    <xdr:to>
      <xdr:col>4</xdr:col>
      <xdr:colOff>485775</xdr:colOff>
      <xdr:row>10</xdr:row>
      <xdr:rowOff>208407</xdr:rowOff>
    </xdr:to>
    <xdr:sp macro="" textlink="">
      <xdr:nvSpPr>
        <xdr:cNvPr id="4" name="Left Arrow 3"/>
        <xdr:cNvSpPr/>
      </xdr:nvSpPr>
      <xdr:spPr>
        <a:xfrm>
          <a:off x="5553075" y="1304925"/>
          <a:ext cx="790575" cy="484632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542924</xdr:colOff>
      <xdr:row>8</xdr:row>
      <xdr:rowOff>28575</xdr:rowOff>
    </xdr:from>
    <xdr:to>
      <xdr:col>5</xdr:col>
      <xdr:colOff>1981199</xdr:colOff>
      <xdr:row>14</xdr:row>
      <xdr:rowOff>28575</xdr:rowOff>
    </xdr:to>
    <xdr:sp macro="" textlink="">
      <xdr:nvSpPr>
        <xdr:cNvPr id="5" name="Rounded Rectangle 4"/>
        <xdr:cNvSpPr/>
      </xdr:nvSpPr>
      <xdr:spPr>
        <a:xfrm>
          <a:off x="6400799" y="1304925"/>
          <a:ext cx="2047875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i="1">
              <a:solidFill>
                <a:srgbClr val="FFFF00"/>
              </a:solidFill>
            </a:rPr>
            <a:t>Fill</a:t>
          </a:r>
          <a:r>
            <a:rPr lang="en-US" sz="1400" i="1" baseline="0">
              <a:solidFill>
                <a:srgbClr val="FFFF00"/>
              </a:solidFill>
            </a:rPr>
            <a:t> in the needed data and just click the desired reports below</a:t>
          </a:r>
        </a:p>
        <a:p>
          <a:pPr algn="l"/>
          <a:endParaRPr lang="en-US" sz="1400" i="1">
            <a:solidFill>
              <a:srgbClr val="FFFF00"/>
            </a:solidFill>
          </a:endParaRPr>
        </a:p>
      </xdr:txBody>
    </xdr:sp>
    <xdr:clientData/>
  </xdr:twoCellAnchor>
  <xdr:twoCellAnchor>
    <xdr:from>
      <xdr:col>5</xdr:col>
      <xdr:colOff>694565</xdr:colOff>
      <xdr:row>14</xdr:row>
      <xdr:rowOff>180974</xdr:rowOff>
    </xdr:from>
    <xdr:to>
      <xdr:col>5</xdr:col>
      <xdr:colOff>1179197</xdr:colOff>
      <xdr:row>17</xdr:row>
      <xdr:rowOff>200024</xdr:rowOff>
    </xdr:to>
    <xdr:sp macro="" textlink="">
      <xdr:nvSpPr>
        <xdr:cNvPr id="6" name="Left Arrow 5"/>
        <xdr:cNvSpPr/>
      </xdr:nvSpPr>
      <xdr:spPr>
        <a:xfrm rot="16200000">
          <a:off x="7118606" y="2415158"/>
          <a:ext cx="571500" cy="484632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81310</xdr:colOff>
      <xdr:row>19</xdr:row>
      <xdr:rowOff>23231</xdr:rowOff>
    </xdr:from>
    <xdr:to>
      <xdr:col>1</xdr:col>
      <xdr:colOff>1045426</xdr:colOff>
      <xdr:row>22</xdr:row>
      <xdr:rowOff>11615</xdr:rowOff>
    </xdr:to>
    <xdr:sp macro="" textlink="">
      <xdr:nvSpPr>
        <xdr:cNvPr id="7" name="Right Arrow 6"/>
        <xdr:cNvSpPr/>
      </xdr:nvSpPr>
      <xdr:spPr>
        <a:xfrm>
          <a:off x="81310" y="3763536"/>
          <a:ext cx="1312592" cy="929268"/>
        </a:xfrm>
        <a:prstGeom prst="right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haroni" pitchFamily="2" charset="-79"/>
              <a:cs typeface="Aharoni" pitchFamily="2" charset="-79"/>
            </a:rPr>
            <a:t>START INPUT</a:t>
          </a:r>
          <a:r>
            <a:rPr lang="en-US" sz="1200" b="1" baseline="0">
              <a:latin typeface="Aharoni" pitchFamily="2" charset="-79"/>
              <a:cs typeface="Aharoni" pitchFamily="2" charset="-79"/>
            </a:rPr>
            <a:t> HERE</a:t>
          </a:r>
          <a:endParaRPr lang="en-US" sz="1200" b="1">
            <a:latin typeface="Aharoni" pitchFamily="2" charset="-79"/>
            <a:cs typeface="Aharoni" pitchFamily="2" charset="-79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180975</xdr:rowOff>
    </xdr:from>
    <xdr:to>
      <xdr:col>12</xdr:col>
      <xdr:colOff>876300</xdr:colOff>
      <xdr:row>20</xdr:row>
      <xdr:rowOff>114300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0172700" y="40576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40"/>
  <sheetViews>
    <sheetView topLeftCell="H1" zoomScaleNormal="100" workbookViewId="0">
      <selection activeCell="Y1" sqref="Y1"/>
    </sheetView>
  </sheetViews>
  <sheetFormatPr defaultRowHeight="16.5" x14ac:dyDescent="0.3"/>
  <cols>
    <col min="1" max="1" width="7.42578125" style="181" customWidth="1"/>
    <col min="2" max="2" width="17.85546875" style="181" customWidth="1"/>
    <col min="3" max="3" width="23.5703125" style="181" customWidth="1"/>
    <col min="4" max="4" width="11.140625" style="181" customWidth="1"/>
    <col min="5" max="5" width="11" style="181" bestFit="1" customWidth="1"/>
    <col min="6" max="6" width="11.5703125" style="181" customWidth="1"/>
    <col min="7" max="7" width="14.42578125" style="181" customWidth="1"/>
    <col min="8" max="8" width="13.85546875" style="181" customWidth="1"/>
    <col min="9" max="12" width="13.7109375" style="181" customWidth="1"/>
    <col min="13" max="13" width="14.5703125" style="181" customWidth="1"/>
    <col min="14" max="14" width="19.140625" style="181" customWidth="1"/>
    <col min="15" max="15" width="11" style="181" customWidth="1"/>
    <col min="16" max="16" width="11.5703125" style="181" customWidth="1"/>
    <col min="17" max="17" width="9.140625" style="181" hidden="1" customWidth="1"/>
    <col min="18" max="18" width="10" style="181" hidden="1" customWidth="1"/>
    <col min="19" max="19" width="11" style="181" bestFit="1" customWidth="1"/>
    <col min="20" max="24" width="0" style="181" hidden="1" customWidth="1"/>
    <col min="25" max="25" width="15.5703125" style="181" customWidth="1"/>
    <col min="26" max="16384" width="9.140625" style="181"/>
  </cols>
  <sheetData>
    <row r="1" spans="1:25" s="178" customFormat="1" ht="18.75" x14ac:dyDescent="0.3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177"/>
      <c r="R1" s="177"/>
      <c r="S1" s="177"/>
      <c r="T1" s="177"/>
      <c r="U1" s="177"/>
      <c r="V1" s="177"/>
      <c r="W1" s="177"/>
      <c r="X1" s="177"/>
      <c r="Y1" s="294" t="s">
        <v>288</v>
      </c>
    </row>
    <row r="2" spans="1:25" s="178" customFormat="1" x14ac:dyDescent="0.3">
      <c r="A2" s="327" t="str">
        <f>CkRec01!E40</f>
        <v>January 1-31, 2016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25" s="178" customFormat="1" x14ac:dyDescent="0.3">
      <c r="M3" s="179" t="s">
        <v>261</v>
      </c>
      <c r="N3" s="301" t="s">
        <v>290</v>
      </c>
      <c r="O3" s="180"/>
      <c r="P3" s="180"/>
    </row>
    <row r="4" spans="1:25" s="178" customFormat="1" x14ac:dyDescent="0.3">
      <c r="A4" s="178" t="s">
        <v>1</v>
      </c>
      <c r="L4" s="179"/>
      <c r="M4" s="179" t="s">
        <v>260</v>
      </c>
      <c r="N4" s="329">
        <f>Reports!C9</f>
        <v>0</v>
      </c>
      <c r="O4" s="329"/>
      <c r="P4" s="329"/>
    </row>
    <row r="5" spans="1:25" s="178" customFormat="1" x14ac:dyDescent="0.3">
      <c r="A5" s="178" t="s">
        <v>2</v>
      </c>
      <c r="M5" s="179" t="s">
        <v>258</v>
      </c>
      <c r="N5" s="329">
        <f>Reports!C13</f>
        <v>0</v>
      </c>
      <c r="O5" s="329"/>
      <c r="P5" s="329"/>
    </row>
    <row r="6" spans="1:25" x14ac:dyDescent="0.3">
      <c r="A6" s="181" t="s">
        <v>3</v>
      </c>
      <c r="B6" s="180"/>
      <c r="C6" s="180"/>
      <c r="M6" s="179" t="s">
        <v>263</v>
      </c>
      <c r="N6" s="300" t="s">
        <v>262</v>
      </c>
      <c r="O6" s="178"/>
      <c r="P6" s="178"/>
    </row>
    <row r="7" spans="1:25" x14ac:dyDescent="0.3">
      <c r="M7" s="179" t="s">
        <v>264</v>
      </c>
      <c r="N7" s="182" t="s">
        <v>265</v>
      </c>
    </row>
    <row r="9" spans="1:25" ht="16.5" customHeight="1" x14ac:dyDescent="0.3">
      <c r="A9" s="333" t="s">
        <v>4</v>
      </c>
      <c r="B9" s="333" t="s">
        <v>5</v>
      </c>
      <c r="C9" s="333" t="s">
        <v>6</v>
      </c>
      <c r="D9" s="330" t="s">
        <v>7</v>
      </c>
      <c r="E9" s="331"/>
      <c r="F9" s="336"/>
      <c r="G9" s="333" t="s">
        <v>8</v>
      </c>
      <c r="H9" s="330" t="s">
        <v>9</v>
      </c>
      <c r="I9" s="331"/>
      <c r="J9" s="331"/>
      <c r="K9" s="331"/>
      <c r="L9" s="331"/>
      <c r="M9" s="331"/>
      <c r="N9" s="331"/>
      <c r="O9" s="331"/>
      <c r="P9" s="331"/>
      <c r="S9" s="328" t="s">
        <v>259</v>
      </c>
    </row>
    <row r="10" spans="1:25" ht="41.25" customHeight="1" x14ac:dyDescent="0.3">
      <c r="A10" s="334"/>
      <c r="B10" s="334"/>
      <c r="C10" s="334"/>
      <c r="D10" s="337" t="s">
        <v>10</v>
      </c>
      <c r="E10" s="337" t="s">
        <v>11</v>
      </c>
      <c r="F10" s="337" t="s">
        <v>12</v>
      </c>
      <c r="G10" s="335"/>
      <c r="H10" s="183" t="s">
        <v>19</v>
      </c>
      <c r="I10" s="183" t="s">
        <v>20</v>
      </c>
      <c r="J10" s="183" t="s">
        <v>21</v>
      </c>
      <c r="K10" s="183" t="s">
        <v>24</v>
      </c>
      <c r="L10" s="183" t="s">
        <v>25</v>
      </c>
      <c r="M10" s="183" t="s">
        <v>26</v>
      </c>
      <c r="N10" s="330" t="s">
        <v>13</v>
      </c>
      <c r="O10" s="331"/>
      <c r="P10" s="336"/>
      <c r="S10" s="328"/>
    </row>
    <row r="11" spans="1:25" ht="22.5" customHeight="1" x14ac:dyDescent="0.3">
      <c r="A11" s="335"/>
      <c r="B11" s="335"/>
      <c r="C11" s="335"/>
      <c r="D11" s="337"/>
      <c r="E11" s="337"/>
      <c r="F11" s="337"/>
      <c r="G11" s="184" t="s">
        <v>14</v>
      </c>
      <c r="H11" s="183" t="str">
        <f>Sheet5!F27</f>
        <v>5020101000</v>
      </c>
      <c r="I11" s="183" t="str">
        <f>Sheet5!F28</f>
        <v>5020201000</v>
      </c>
      <c r="J11" s="183" t="str">
        <f>Sheet5!F29</f>
        <v>5020301000</v>
      </c>
      <c r="K11" s="183" t="str">
        <f>Sheet5!F38</f>
        <v>5020399000</v>
      </c>
      <c r="L11" s="183" t="str">
        <f>Sheet5!F39</f>
        <v>5020401000</v>
      </c>
      <c r="M11" s="183" t="str">
        <f>Sheet5!F40</f>
        <v>5020402000</v>
      </c>
      <c r="N11" s="185" t="s">
        <v>15</v>
      </c>
      <c r="O11" s="185" t="s">
        <v>16</v>
      </c>
      <c r="P11" s="185" t="s">
        <v>17</v>
      </c>
    </row>
    <row r="12" spans="1:25" x14ac:dyDescent="0.3">
      <c r="A12" s="186"/>
      <c r="B12" s="187"/>
      <c r="C12" s="188" t="s">
        <v>64</v>
      </c>
      <c r="D12" s="188"/>
      <c r="E12" s="188"/>
      <c r="F12" s="188">
        <f>CkRec01!M15</f>
        <v>0</v>
      </c>
      <c r="G12" s="188"/>
      <c r="H12" s="189"/>
      <c r="I12" s="189"/>
      <c r="J12" s="190"/>
      <c r="K12" s="190"/>
      <c r="L12" s="190"/>
      <c r="M12" s="190"/>
      <c r="N12" s="188"/>
      <c r="O12" s="188"/>
      <c r="P12" s="188"/>
      <c r="R12" s="191">
        <f>+F12</f>
        <v>0</v>
      </c>
      <c r="S12" s="181" t="str">
        <f>IF(AND(R12&lt;=0,R12&lt;=0),"HIDE","UNHIDE")</f>
        <v>HIDE</v>
      </c>
      <c r="V12" s="181">
        <v>1</v>
      </c>
    </row>
    <row r="13" spans="1:25" x14ac:dyDescent="0.3">
      <c r="A13" s="186">
        <f>IF(CkRec01!E16&gt;0,CkRec01!E16,CkRec01!B16)</f>
        <v>0</v>
      </c>
      <c r="B13" s="192">
        <f>IF(CkRec01!C16&gt;0,CkRec01!C16,CkRec01!A16)</f>
        <v>0</v>
      </c>
      <c r="C13" s="187">
        <f>CkRec01!G16</f>
        <v>0</v>
      </c>
      <c r="D13" s="193">
        <f>CkRec01!J16</f>
        <v>0</v>
      </c>
      <c r="E13" s="193">
        <f>CkRec01!K16</f>
        <v>0</v>
      </c>
      <c r="F13" s="193">
        <f>+F12+D13-E13</f>
        <v>0</v>
      </c>
      <c r="G13" s="193">
        <f>CkRec01!P16</f>
        <v>0</v>
      </c>
      <c r="H13" s="194">
        <f>+IF(CkRec01!H16='CDR 01'!$H$11,CkRec01!O16,0)</f>
        <v>0</v>
      </c>
      <c r="I13" s="194">
        <f>+IF(CkRec01!H16='CDR 01'!$I$11,CkRec01!O16,0)</f>
        <v>0</v>
      </c>
      <c r="J13" s="194">
        <f>+IF(CkRec01!H16='CDR 01'!$J$11,CkRec01!O16,0)</f>
        <v>0</v>
      </c>
      <c r="K13" s="194">
        <f>+IF(CkRec01!H16='CDR 01'!$K$11,CkRec01!O16,0)</f>
        <v>0</v>
      </c>
      <c r="L13" s="194">
        <f>+IF(CkRec01!H16='CDR 01'!$L$11,CkRec01!O16,0)</f>
        <v>0</v>
      </c>
      <c r="M13" s="194">
        <f>+IF(CkRec01!H16='CDR 01'!$M$11,CkRec01!O16,0)</f>
        <v>0</v>
      </c>
      <c r="N13" s="321">
        <f>+IF(AND(CkRec01!H16&lt;&gt;$H$11,CkRec01!H16&lt;&gt;$I$11,CkRec01!H16&lt;&gt;$J$11,CkRec01!H16&lt;&gt;$K$11,CkRec01!H16&lt;&gt;$L$11,CkRec01!H16&lt;&gt;$M$11),VLOOKUP(CkRec01!H16,CkRec01!$H$16:$N$35,7,0),0)</f>
        <v>0</v>
      </c>
      <c r="O13" s="322" t="str">
        <f>+IF(AND(CkRec01!H16&lt;&gt;$H$11,CkRec01!H16&lt;&gt;$I$11,CkRec01!H16&lt;&gt;$J$11,CkRec01!H16&lt;&gt;$K$11,CkRec01!H16&lt;&gt;$L$11,CkRec01!H16&lt;&gt;$M$11),VLOOKUP(CkRec01!H16,CkRec01!$H$16:$N$35,1,0),0)</f>
        <v/>
      </c>
      <c r="P13" s="323">
        <f>+IF(AND(CkRec01!H16&lt;&gt;$H$11,CkRec01!H16&lt;&gt;$I$11,CkRec01!H16&lt;&gt;$J$11,CkRec01!H16&lt;&gt;$K$11,CkRec01!H16&lt;&gt;$L$11,CkRec01!H16&lt;&gt;$M$11),CkRec01!O16,0)</f>
        <v>0</v>
      </c>
      <c r="R13" s="191">
        <f>SUM(D13:E13)</f>
        <v>0</v>
      </c>
      <c r="S13" s="181" t="str">
        <f t="shared" ref="S13:S31" si="0">IF(AND(R13&lt;=0,R13&lt;=0),"HIDE","UNHIDE")</f>
        <v>HIDE</v>
      </c>
      <c r="V13" s="181">
        <v>2</v>
      </c>
    </row>
    <row r="14" spans="1:25" x14ac:dyDescent="0.3">
      <c r="A14" s="186">
        <f>IF(CkRec01!E17&gt;0,CkRec01!E17,CkRec01!B17)</f>
        <v>0</v>
      </c>
      <c r="B14" s="192">
        <f>IF(CkRec01!C17&gt;0,CkRec01!C17,CkRec01!A17)</f>
        <v>0</v>
      </c>
      <c r="C14" s="187">
        <f>CkRec01!G17</f>
        <v>0</v>
      </c>
      <c r="D14" s="193">
        <f>CkRec01!J17</f>
        <v>0</v>
      </c>
      <c r="E14" s="193">
        <f>CkRec01!K17</f>
        <v>0</v>
      </c>
      <c r="F14" s="193">
        <f t="shared" ref="F14:F31" si="1">+F13+D14-E14</f>
        <v>0</v>
      </c>
      <c r="G14" s="193">
        <f>CkRec01!P17</f>
        <v>0</v>
      </c>
      <c r="H14" s="194">
        <f>+IF(CkRec01!H17='CDR 01'!$H$11,CkRec01!O17,0)</f>
        <v>0</v>
      </c>
      <c r="I14" s="194">
        <f>+IF(CkRec01!H17='CDR 01'!$I$11,CkRec01!O17,0)</f>
        <v>0</v>
      </c>
      <c r="J14" s="194">
        <f>+IF(CkRec01!H17='CDR 01'!$J$11,CkRec01!O17,0)</f>
        <v>0</v>
      </c>
      <c r="K14" s="194">
        <f>+IF(CkRec01!H17='CDR 01'!$K$11,CkRec01!O17,0)</f>
        <v>0</v>
      </c>
      <c r="L14" s="194">
        <f>+IF(CkRec01!H17='CDR 01'!$L$11,CkRec01!O17,0)</f>
        <v>0</v>
      </c>
      <c r="M14" s="194">
        <f>+IF(CkRec01!H17='CDR 01'!$M$11,CkRec01!O17,0)</f>
        <v>0</v>
      </c>
      <c r="N14" s="321">
        <f>+IF(AND(CkRec01!H17&lt;&gt;$H$11,CkRec01!H17&lt;&gt;$I$11,CkRec01!H17&lt;&gt;$J$11,CkRec01!H17&lt;&gt;$K$11,CkRec01!H17&lt;&gt;$L$11,CkRec01!H17&lt;&gt;$M$11),VLOOKUP(CkRec01!H17,CkRec01!$H$16:$N$35,7,0),0)</f>
        <v>0</v>
      </c>
      <c r="O14" s="322" t="str">
        <f>+IF(AND(CkRec01!H17&lt;&gt;$H$11,CkRec01!H17&lt;&gt;$I$11,CkRec01!H17&lt;&gt;$J$11,CkRec01!H17&lt;&gt;$K$11,CkRec01!H17&lt;&gt;$L$11,CkRec01!H17&lt;&gt;$M$11),VLOOKUP(CkRec01!H17,CkRec01!$H$16:$N$35,1,0),0)</f>
        <v/>
      </c>
      <c r="P14" s="323">
        <f>+IF(AND(CkRec01!H17&lt;&gt;$H$11,CkRec01!H17&lt;&gt;$I$11,CkRec01!H17&lt;&gt;$J$11,CkRec01!H17&lt;&gt;$K$11,CkRec01!H17&lt;&gt;$L$11,CkRec01!H17&lt;&gt;$M$11),CkRec01!O17,0)</f>
        <v>0</v>
      </c>
      <c r="R14" s="191">
        <f t="shared" ref="R14:R32" si="2">SUM(D14:E14)</f>
        <v>0</v>
      </c>
      <c r="S14" s="181" t="str">
        <f t="shared" si="0"/>
        <v>HIDE</v>
      </c>
      <c r="V14" s="181">
        <v>3</v>
      </c>
    </row>
    <row r="15" spans="1:25" x14ac:dyDescent="0.3">
      <c r="A15" s="186">
        <f>IF(CkRec01!E18&gt;0,CkRec01!E18,CkRec01!B18)</f>
        <v>0</v>
      </c>
      <c r="B15" s="192">
        <f>IF(CkRec01!C18&gt;0,CkRec01!C18,CkRec01!A18)</f>
        <v>0</v>
      </c>
      <c r="C15" s="187">
        <f>CkRec01!G18</f>
        <v>0</v>
      </c>
      <c r="D15" s="193">
        <f>CkRec01!J18</f>
        <v>0</v>
      </c>
      <c r="E15" s="193">
        <f>CkRec01!K18</f>
        <v>0</v>
      </c>
      <c r="F15" s="193">
        <f t="shared" si="1"/>
        <v>0</v>
      </c>
      <c r="G15" s="193">
        <f>CkRec01!P18</f>
        <v>0</v>
      </c>
      <c r="H15" s="194">
        <f>+IF(CkRec01!H18='CDR 01'!$H$11,CkRec01!O18,0)</f>
        <v>0</v>
      </c>
      <c r="I15" s="194">
        <f>+IF(CkRec01!H18='CDR 01'!$I$11,CkRec01!O18,0)</f>
        <v>0</v>
      </c>
      <c r="J15" s="194">
        <f>+IF(CkRec01!H18='CDR 01'!$J$11,CkRec01!O18,0)</f>
        <v>0</v>
      </c>
      <c r="K15" s="194">
        <f>+IF(CkRec01!H18='CDR 01'!$K$11,CkRec01!O18,0)</f>
        <v>0</v>
      </c>
      <c r="L15" s="194">
        <f>+IF(CkRec01!H18='CDR 01'!$L$11,CkRec01!O18,0)</f>
        <v>0</v>
      </c>
      <c r="M15" s="194">
        <f>+IF(CkRec01!H18='CDR 01'!$M$11,CkRec01!O18,0)</f>
        <v>0</v>
      </c>
      <c r="N15" s="321">
        <f>+IF(AND(CkRec01!H18&lt;&gt;$H$11,CkRec01!H18&lt;&gt;$I$11,CkRec01!H18&lt;&gt;$J$11,CkRec01!H18&lt;&gt;$K$11,CkRec01!H18&lt;&gt;$L$11,CkRec01!H18&lt;&gt;$M$11),VLOOKUP(CkRec01!H18,CkRec01!$H$16:$N$35,7,0),0)</f>
        <v>0</v>
      </c>
      <c r="O15" s="322" t="str">
        <f>+IF(AND(CkRec01!H18&lt;&gt;$H$11,CkRec01!H18&lt;&gt;$I$11,CkRec01!H18&lt;&gt;$J$11,CkRec01!H18&lt;&gt;$K$11,CkRec01!H18&lt;&gt;$L$11,CkRec01!H18&lt;&gt;$M$11),VLOOKUP(CkRec01!H18,CkRec01!$H$16:$N$35,1,0),0)</f>
        <v/>
      </c>
      <c r="P15" s="323">
        <f>+IF(AND(CkRec01!H18&lt;&gt;$H$11,CkRec01!H18&lt;&gt;$I$11,CkRec01!H18&lt;&gt;$J$11,CkRec01!H18&lt;&gt;$K$11,CkRec01!H18&lt;&gt;$L$11,CkRec01!H18&lt;&gt;$M$11),CkRec01!O18,0)</f>
        <v>0</v>
      </c>
      <c r="R15" s="191">
        <f t="shared" si="2"/>
        <v>0</v>
      </c>
      <c r="S15" s="181" t="str">
        <f t="shared" si="0"/>
        <v>HIDE</v>
      </c>
      <c r="V15" s="181">
        <v>4</v>
      </c>
    </row>
    <row r="16" spans="1:25" x14ac:dyDescent="0.3">
      <c r="A16" s="186">
        <f>IF(CkRec01!E19&gt;0,CkRec01!E19,CkRec01!B19)</f>
        <v>0</v>
      </c>
      <c r="B16" s="192">
        <f>IF(CkRec01!C19&gt;0,CkRec01!C19,CkRec01!A19)</f>
        <v>0</v>
      </c>
      <c r="C16" s="187">
        <f>CkRec01!G19</f>
        <v>0</v>
      </c>
      <c r="D16" s="193">
        <f>CkRec01!J19</f>
        <v>0</v>
      </c>
      <c r="E16" s="193">
        <f>CkRec01!K19</f>
        <v>0</v>
      </c>
      <c r="F16" s="193">
        <f t="shared" si="1"/>
        <v>0</v>
      </c>
      <c r="G16" s="193">
        <f>CkRec01!P19</f>
        <v>0</v>
      </c>
      <c r="H16" s="194">
        <f>+IF(CkRec01!H19='CDR 01'!$H$11,CkRec01!O19,0)</f>
        <v>0</v>
      </c>
      <c r="I16" s="194">
        <f>+IF(CkRec01!H19='CDR 01'!$I$11,CkRec01!O19,0)</f>
        <v>0</v>
      </c>
      <c r="J16" s="194">
        <f>+IF(CkRec01!H19='CDR 01'!$J$11,CkRec01!O19,0)</f>
        <v>0</v>
      </c>
      <c r="K16" s="194">
        <f>+IF(CkRec01!H19='CDR 01'!$K$11,CkRec01!O19,0)</f>
        <v>0</v>
      </c>
      <c r="L16" s="194">
        <f>+IF(CkRec01!H19='CDR 01'!$L$11,CkRec01!O19,0)</f>
        <v>0</v>
      </c>
      <c r="M16" s="194">
        <f>+IF(CkRec01!H19='CDR 01'!$M$11,CkRec01!O19,0)</f>
        <v>0</v>
      </c>
      <c r="N16" s="321">
        <f>+IF(AND(CkRec01!H19&lt;&gt;$H$11,CkRec01!H19&lt;&gt;$I$11,CkRec01!H19&lt;&gt;$J$11,CkRec01!H19&lt;&gt;$K$11,CkRec01!H19&lt;&gt;$L$11,CkRec01!H19&lt;&gt;$M$11),VLOOKUP(CkRec01!H19,CkRec01!$H$16:$N$35,7,0),0)</f>
        <v>0</v>
      </c>
      <c r="O16" s="322" t="str">
        <f>+IF(AND(CkRec01!H19&lt;&gt;$H$11,CkRec01!H19&lt;&gt;$I$11,CkRec01!H19&lt;&gt;$J$11,CkRec01!H19&lt;&gt;$K$11,CkRec01!H19&lt;&gt;$L$11,CkRec01!H19&lt;&gt;$M$11),VLOOKUP(CkRec01!H19,CkRec01!$H$16:$N$35,1,0),0)</f>
        <v/>
      </c>
      <c r="P16" s="323">
        <f>+IF(AND(CkRec01!H19&lt;&gt;$H$11,CkRec01!H19&lt;&gt;$I$11,CkRec01!H19&lt;&gt;$J$11,CkRec01!H19&lt;&gt;$K$11,CkRec01!H19&lt;&gt;$L$11,CkRec01!H19&lt;&gt;$M$11),CkRec01!O19,0)</f>
        <v>0</v>
      </c>
      <c r="R16" s="191">
        <f t="shared" si="2"/>
        <v>0</v>
      </c>
      <c r="S16" s="181" t="str">
        <f t="shared" si="0"/>
        <v>HIDE</v>
      </c>
      <c r="V16" s="181">
        <v>5</v>
      </c>
    </row>
    <row r="17" spans="1:22" x14ac:dyDescent="0.3">
      <c r="A17" s="186">
        <f>IF(CkRec01!E20&gt;0,CkRec01!E20,CkRec01!B20)</f>
        <v>0</v>
      </c>
      <c r="B17" s="192">
        <f>IF(CkRec01!C20&gt;0,CkRec01!C20,CkRec01!A20)</f>
        <v>0</v>
      </c>
      <c r="C17" s="187">
        <f>CkRec01!G20</f>
        <v>0</v>
      </c>
      <c r="D17" s="193">
        <f>CkRec01!J20</f>
        <v>0</v>
      </c>
      <c r="E17" s="193">
        <f>CkRec01!K20</f>
        <v>0</v>
      </c>
      <c r="F17" s="193">
        <f t="shared" si="1"/>
        <v>0</v>
      </c>
      <c r="G17" s="193">
        <f>CkRec01!P20</f>
        <v>0</v>
      </c>
      <c r="H17" s="194">
        <f>+IF(CkRec01!H20='CDR 01'!$H$11,CkRec01!O20,0)</f>
        <v>0</v>
      </c>
      <c r="I17" s="194">
        <f>+IF(CkRec01!H20='CDR 01'!$I$11,CkRec01!O20,0)</f>
        <v>0</v>
      </c>
      <c r="J17" s="194">
        <f>+IF(CkRec01!H20='CDR 01'!$J$11,CkRec01!O20,0)</f>
        <v>0</v>
      </c>
      <c r="K17" s="194">
        <f>+IF(CkRec01!H20='CDR 01'!$K$11,CkRec01!O20,0)</f>
        <v>0</v>
      </c>
      <c r="L17" s="194">
        <f>+IF(CkRec01!H20='CDR 01'!$L$11,CkRec01!O20,0)</f>
        <v>0</v>
      </c>
      <c r="M17" s="194">
        <f>+IF(CkRec01!H20='CDR 01'!$M$11,CkRec01!O20,0)</f>
        <v>0</v>
      </c>
      <c r="N17" s="321">
        <f>+IF(AND(CkRec01!H20&lt;&gt;$H$11,CkRec01!H20&lt;&gt;$I$11,CkRec01!H20&lt;&gt;$J$11,CkRec01!H20&lt;&gt;$K$11,CkRec01!H20&lt;&gt;$L$11,CkRec01!H20&lt;&gt;$M$11),VLOOKUP(CkRec01!H20,CkRec01!$H$16:$N$35,7,0),0)</f>
        <v>0</v>
      </c>
      <c r="O17" s="322" t="str">
        <f>+IF(AND(CkRec01!H20&lt;&gt;$H$11,CkRec01!H20&lt;&gt;$I$11,CkRec01!H20&lt;&gt;$J$11,CkRec01!H20&lt;&gt;$K$11,CkRec01!H20&lt;&gt;$L$11,CkRec01!H20&lt;&gt;$M$11),VLOOKUP(CkRec01!H20,CkRec01!$H$16:$N$35,1,0),0)</f>
        <v/>
      </c>
      <c r="P17" s="323">
        <f>+IF(AND(CkRec01!H20&lt;&gt;$H$11,CkRec01!H20&lt;&gt;$I$11,CkRec01!H20&lt;&gt;$J$11,CkRec01!H20&lt;&gt;$K$11,CkRec01!H20&lt;&gt;$L$11,CkRec01!H20&lt;&gt;$M$11),CkRec01!O20,0)</f>
        <v>0</v>
      </c>
      <c r="R17" s="191">
        <f t="shared" si="2"/>
        <v>0</v>
      </c>
      <c r="S17" s="181" t="str">
        <f t="shared" si="0"/>
        <v>HIDE</v>
      </c>
      <c r="V17" s="181">
        <v>6</v>
      </c>
    </row>
    <row r="18" spans="1:22" x14ac:dyDescent="0.3">
      <c r="A18" s="186">
        <f>IF(CkRec01!E21&gt;0,CkRec01!E21,CkRec01!B21)</f>
        <v>0</v>
      </c>
      <c r="B18" s="192">
        <f>IF(CkRec01!C21&gt;0,CkRec01!C21,CkRec01!A21)</f>
        <v>0</v>
      </c>
      <c r="C18" s="187">
        <f>CkRec01!G21</f>
        <v>0</v>
      </c>
      <c r="D18" s="193">
        <f>CkRec01!J21</f>
        <v>0</v>
      </c>
      <c r="E18" s="193">
        <f>CkRec01!K21</f>
        <v>0</v>
      </c>
      <c r="F18" s="193">
        <f t="shared" si="1"/>
        <v>0</v>
      </c>
      <c r="G18" s="193">
        <f>CkRec01!P21</f>
        <v>0</v>
      </c>
      <c r="H18" s="194">
        <f>+IF(CkRec01!H21='CDR 01'!$H$11,CkRec01!O21,0)</f>
        <v>0</v>
      </c>
      <c r="I18" s="194">
        <f>+IF(CkRec01!H21='CDR 01'!$I$11,CkRec01!O21,0)</f>
        <v>0</v>
      </c>
      <c r="J18" s="194">
        <f>+IF(CkRec01!H21='CDR 01'!$J$11,CkRec01!O21,0)</f>
        <v>0</v>
      </c>
      <c r="K18" s="194">
        <f>+IF(CkRec01!H21='CDR 01'!$K$11,CkRec01!O21,0)</f>
        <v>0</v>
      </c>
      <c r="L18" s="194">
        <f>+IF(CkRec01!H21='CDR 01'!$L$11,CkRec01!O21,0)</f>
        <v>0</v>
      </c>
      <c r="M18" s="194">
        <f>+IF(CkRec01!H21='CDR 01'!$M$11,CkRec01!O21,0)</f>
        <v>0</v>
      </c>
      <c r="N18" s="321">
        <f>+IF(AND(CkRec01!H21&lt;&gt;$H$11,CkRec01!H21&lt;&gt;$I$11,CkRec01!H21&lt;&gt;$J$11,CkRec01!H21&lt;&gt;$K$11,CkRec01!H21&lt;&gt;$L$11,CkRec01!H21&lt;&gt;$M$11),VLOOKUP(CkRec01!H21,CkRec01!$H$16:$N$35,7,0),0)</f>
        <v>0</v>
      </c>
      <c r="O18" s="322" t="str">
        <f>+IF(AND(CkRec01!H21&lt;&gt;$H$11,CkRec01!H21&lt;&gt;$I$11,CkRec01!H21&lt;&gt;$J$11,CkRec01!H21&lt;&gt;$K$11,CkRec01!H21&lt;&gt;$L$11,CkRec01!H21&lt;&gt;$M$11),VLOOKUP(CkRec01!H21,CkRec01!$H$16:$N$35,1,0),0)</f>
        <v/>
      </c>
      <c r="P18" s="323">
        <f>+IF(AND(CkRec01!H21&lt;&gt;$H$11,CkRec01!H21&lt;&gt;$I$11,CkRec01!H21&lt;&gt;$J$11,CkRec01!H21&lt;&gt;$K$11,CkRec01!H21&lt;&gt;$L$11,CkRec01!H21&lt;&gt;$M$11),CkRec01!O21,0)</f>
        <v>0</v>
      </c>
      <c r="R18" s="191">
        <f t="shared" si="2"/>
        <v>0</v>
      </c>
      <c r="S18" s="181" t="str">
        <f t="shared" si="0"/>
        <v>HIDE</v>
      </c>
      <c r="V18" s="181">
        <v>7</v>
      </c>
    </row>
    <row r="19" spans="1:22" x14ac:dyDescent="0.3">
      <c r="A19" s="186">
        <f>IF(CkRec01!E22&gt;0,CkRec01!E22,CkRec01!B22)</f>
        <v>0</v>
      </c>
      <c r="B19" s="192">
        <f>IF(CkRec01!C22&gt;0,CkRec01!C22,CkRec01!A22)</f>
        <v>0</v>
      </c>
      <c r="C19" s="187">
        <f>CkRec01!G22</f>
        <v>0</v>
      </c>
      <c r="D19" s="193">
        <f>CkRec01!J22</f>
        <v>0</v>
      </c>
      <c r="E19" s="193">
        <f>CkRec01!K22</f>
        <v>0</v>
      </c>
      <c r="F19" s="193">
        <f t="shared" si="1"/>
        <v>0</v>
      </c>
      <c r="G19" s="193">
        <f>CkRec01!P22</f>
        <v>0</v>
      </c>
      <c r="H19" s="194">
        <f>+IF(CkRec01!H22='CDR 01'!$H$11,CkRec01!O22,0)</f>
        <v>0</v>
      </c>
      <c r="I19" s="194">
        <f>+IF(CkRec01!H22='CDR 01'!$I$11,CkRec01!O22,0)</f>
        <v>0</v>
      </c>
      <c r="J19" s="194">
        <f>+IF(CkRec01!H22='CDR 01'!$J$11,CkRec01!O22,0)</f>
        <v>0</v>
      </c>
      <c r="K19" s="194">
        <f>+IF(CkRec01!H22='CDR 01'!$K$11,CkRec01!O22,0)</f>
        <v>0</v>
      </c>
      <c r="L19" s="194">
        <f>+IF(CkRec01!H22='CDR 01'!$L$11,CkRec01!O22,0)</f>
        <v>0</v>
      </c>
      <c r="M19" s="194">
        <f>+IF(CkRec01!H22='CDR 01'!$M$11,CkRec01!O22,0)</f>
        <v>0</v>
      </c>
      <c r="N19" s="321">
        <f>+IF(AND(CkRec01!H22&lt;&gt;$H$11,CkRec01!H22&lt;&gt;$I$11,CkRec01!H22&lt;&gt;$J$11,CkRec01!H22&lt;&gt;$K$11,CkRec01!H22&lt;&gt;$L$11,CkRec01!H22&lt;&gt;$M$11),VLOOKUP(CkRec01!H22,CkRec01!$H$16:$N$35,7,0),0)</f>
        <v>0</v>
      </c>
      <c r="O19" s="322" t="str">
        <f>+IF(AND(CkRec01!H22&lt;&gt;$H$11,CkRec01!H22&lt;&gt;$I$11,CkRec01!H22&lt;&gt;$J$11,CkRec01!H22&lt;&gt;$K$11,CkRec01!H22&lt;&gt;$L$11,CkRec01!H22&lt;&gt;$M$11),VLOOKUP(CkRec01!H22,CkRec01!$H$16:$N$35,1,0),0)</f>
        <v/>
      </c>
      <c r="P19" s="323">
        <f>+IF(AND(CkRec01!H22&lt;&gt;$H$11,CkRec01!H22&lt;&gt;$I$11,CkRec01!H22&lt;&gt;$J$11,CkRec01!H22&lt;&gt;$K$11,CkRec01!H22&lt;&gt;$L$11,CkRec01!H22&lt;&gt;$M$11),CkRec01!O22,0)</f>
        <v>0</v>
      </c>
      <c r="R19" s="191">
        <f t="shared" si="2"/>
        <v>0</v>
      </c>
      <c r="S19" s="181" t="str">
        <f t="shared" si="0"/>
        <v>HIDE</v>
      </c>
      <c r="V19" s="181">
        <v>8</v>
      </c>
    </row>
    <row r="20" spans="1:22" x14ac:dyDescent="0.3">
      <c r="A20" s="186">
        <f>IF(CkRec01!E23&gt;0,CkRec01!E23,CkRec01!B23)</f>
        <v>0</v>
      </c>
      <c r="B20" s="192">
        <f>IF(CkRec01!C23&gt;0,CkRec01!C23,CkRec01!A23)</f>
        <v>0</v>
      </c>
      <c r="C20" s="187">
        <f>CkRec01!G23</f>
        <v>0</v>
      </c>
      <c r="D20" s="193">
        <f>CkRec01!J23</f>
        <v>0</v>
      </c>
      <c r="E20" s="193">
        <f>CkRec01!K23</f>
        <v>0</v>
      </c>
      <c r="F20" s="193">
        <f t="shared" si="1"/>
        <v>0</v>
      </c>
      <c r="G20" s="193">
        <f>CkRec01!P23</f>
        <v>0</v>
      </c>
      <c r="H20" s="194">
        <f>+IF(CkRec01!H23='CDR 01'!$H$11,CkRec01!O23,0)</f>
        <v>0</v>
      </c>
      <c r="I20" s="194">
        <f>+IF(CkRec01!H23='CDR 01'!$I$11,CkRec01!O23,0)</f>
        <v>0</v>
      </c>
      <c r="J20" s="194">
        <f>+IF(CkRec01!H23='CDR 01'!$J$11,CkRec01!O23,0)</f>
        <v>0</v>
      </c>
      <c r="K20" s="194">
        <f>+IF(CkRec01!H23='CDR 01'!$K$11,CkRec01!O23,0)</f>
        <v>0</v>
      </c>
      <c r="L20" s="194">
        <f>+IF(CkRec01!H23='CDR 01'!$L$11,CkRec01!O23,0)</f>
        <v>0</v>
      </c>
      <c r="M20" s="194">
        <f>+IF(CkRec01!H23='CDR 01'!$M$11,CkRec01!O23,0)</f>
        <v>0</v>
      </c>
      <c r="N20" s="321">
        <f>+IF(AND(CkRec01!H23&lt;&gt;$H$11,CkRec01!H23&lt;&gt;$I$11,CkRec01!H23&lt;&gt;$J$11,CkRec01!H23&lt;&gt;$K$11,CkRec01!H23&lt;&gt;$L$11,CkRec01!H23&lt;&gt;$M$11),VLOOKUP(CkRec01!H23,CkRec01!$H$16:$N$35,7,0),0)</f>
        <v>0</v>
      </c>
      <c r="O20" s="322" t="str">
        <f>+IF(AND(CkRec01!H23&lt;&gt;$H$11,CkRec01!H23&lt;&gt;$I$11,CkRec01!H23&lt;&gt;$J$11,CkRec01!H23&lt;&gt;$K$11,CkRec01!H23&lt;&gt;$L$11,CkRec01!H23&lt;&gt;$M$11),VLOOKUP(CkRec01!H23,CkRec01!$H$16:$N$35,1,0),0)</f>
        <v/>
      </c>
      <c r="P20" s="323">
        <f>+IF(AND(CkRec01!H23&lt;&gt;$H$11,CkRec01!H23&lt;&gt;$I$11,CkRec01!H23&lt;&gt;$J$11,CkRec01!H23&lt;&gt;$K$11,CkRec01!H23&lt;&gt;$L$11,CkRec01!H23&lt;&gt;$M$11),CkRec01!O23,0)</f>
        <v>0</v>
      </c>
      <c r="R20" s="191">
        <f t="shared" si="2"/>
        <v>0</v>
      </c>
      <c r="S20" s="181" t="str">
        <f t="shared" si="0"/>
        <v>HIDE</v>
      </c>
      <c r="V20" s="181">
        <v>9</v>
      </c>
    </row>
    <row r="21" spans="1:22" x14ac:dyDescent="0.3">
      <c r="A21" s="186">
        <f>IF(CkRec01!E24&gt;0,CkRec01!E24,CkRec01!B24)</f>
        <v>0</v>
      </c>
      <c r="B21" s="192">
        <f>IF(CkRec01!C24&gt;0,CkRec01!C24,CkRec01!A24)</f>
        <v>0</v>
      </c>
      <c r="C21" s="187">
        <f>CkRec01!G24</f>
        <v>0</v>
      </c>
      <c r="D21" s="193">
        <f>CkRec01!J24</f>
        <v>0</v>
      </c>
      <c r="E21" s="193">
        <f>CkRec01!K24</f>
        <v>0</v>
      </c>
      <c r="F21" s="193">
        <f t="shared" si="1"/>
        <v>0</v>
      </c>
      <c r="G21" s="193">
        <f>CkRec01!P24</f>
        <v>0</v>
      </c>
      <c r="H21" s="194">
        <f>+IF(CkRec01!H24='CDR 01'!$H$11,CkRec01!O24,0)</f>
        <v>0</v>
      </c>
      <c r="I21" s="194">
        <f>+IF(CkRec01!H24='CDR 01'!$I$11,CkRec01!O24,0)</f>
        <v>0</v>
      </c>
      <c r="J21" s="194">
        <f>+IF(CkRec01!H24='CDR 01'!$J$11,CkRec01!O24,0)</f>
        <v>0</v>
      </c>
      <c r="K21" s="194">
        <f>+IF(CkRec01!H24='CDR 01'!$K$11,CkRec01!O24,0)</f>
        <v>0</v>
      </c>
      <c r="L21" s="194">
        <f>+IF(CkRec01!H24='CDR 01'!$L$11,CkRec01!O24,0)</f>
        <v>0</v>
      </c>
      <c r="M21" s="194">
        <f>+IF(CkRec01!H24='CDR 01'!$M$11,CkRec01!O24,0)</f>
        <v>0</v>
      </c>
      <c r="N21" s="195">
        <f>+IF(AND(CkRec01!H24&lt;&gt;$H$11,CkRec01!H24&lt;&gt;$I$11,CkRec01!H24&lt;&gt;$J$11,CkRec01!H24&lt;&gt;$K$11,CkRec01!H24&lt;&gt;$L$11,CkRec01!H24&lt;&gt;$M$11),VLOOKUP(CkRec01!H24,CkRec01!$H$16:$N$35,7,0),0)</f>
        <v>0</v>
      </c>
      <c r="O21" s="196" t="str">
        <f>+IF(AND(CkRec01!H24&lt;&gt;$H$11,CkRec01!H24&lt;&gt;$I$11,CkRec01!H24&lt;&gt;$J$11,CkRec01!H24&lt;&gt;$K$11,CkRec01!H24&lt;&gt;$L$11,CkRec01!H24&lt;&gt;$M$11),VLOOKUP(CkRec01!H24,CkRec01!$H$16:$N$35,1,0),0)</f>
        <v/>
      </c>
      <c r="P21" s="197">
        <f>+IF(AND(CkRec01!H24&lt;&gt;$H$11,CkRec01!H24&lt;&gt;$I$11,CkRec01!H24&lt;&gt;$J$11,CkRec01!H24&lt;&gt;$K$11,CkRec01!H24&lt;&gt;$L$11,CkRec01!H24&lt;&gt;$M$11),CkRec01!O24,0)</f>
        <v>0</v>
      </c>
      <c r="R21" s="191">
        <f t="shared" si="2"/>
        <v>0</v>
      </c>
      <c r="S21" s="181" t="str">
        <f t="shared" si="0"/>
        <v>HIDE</v>
      </c>
      <c r="V21" s="181">
        <v>10</v>
      </c>
    </row>
    <row r="22" spans="1:22" x14ac:dyDescent="0.3">
      <c r="A22" s="186">
        <f>IF(CkRec01!E25&gt;0,CkRec01!E25,CkRec01!B25)</f>
        <v>0</v>
      </c>
      <c r="B22" s="192">
        <f>IF(CkRec01!C25&gt;0,CkRec01!C25,CkRec01!A25)</f>
        <v>0</v>
      </c>
      <c r="C22" s="187">
        <f>CkRec01!G25</f>
        <v>0</v>
      </c>
      <c r="D22" s="193">
        <f>CkRec01!J25</f>
        <v>0</v>
      </c>
      <c r="E22" s="193">
        <f>CkRec01!K25</f>
        <v>0</v>
      </c>
      <c r="F22" s="193">
        <f t="shared" si="1"/>
        <v>0</v>
      </c>
      <c r="G22" s="193">
        <f>CkRec01!P25</f>
        <v>0</v>
      </c>
      <c r="H22" s="194">
        <f>+IF(CkRec01!H25='CDR 01'!$H$11,CkRec01!O25,0)</f>
        <v>0</v>
      </c>
      <c r="I22" s="194">
        <f>+IF(CkRec01!H25='CDR 01'!$I$11,CkRec01!O25,0)</f>
        <v>0</v>
      </c>
      <c r="J22" s="194">
        <f>+IF(CkRec01!H25='CDR 01'!$J$11,CkRec01!O25,0)</f>
        <v>0</v>
      </c>
      <c r="K22" s="194">
        <f>+IF(CkRec01!H25='CDR 01'!$K$11,CkRec01!O25,0)</f>
        <v>0</v>
      </c>
      <c r="L22" s="194">
        <f>+IF(CkRec01!H25='CDR 01'!$L$11,CkRec01!O25,0)</f>
        <v>0</v>
      </c>
      <c r="M22" s="194">
        <f>+IF(CkRec01!H25='CDR 01'!$M$11,CkRec01!O25,0)</f>
        <v>0</v>
      </c>
      <c r="N22" s="195">
        <f>+IF(AND(CkRec01!H25&lt;&gt;$H$11,CkRec01!H25&lt;&gt;$I$11,CkRec01!H25&lt;&gt;$J$11,CkRec01!H25&lt;&gt;$K$11,CkRec01!H25&lt;&gt;$L$11,CkRec01!H25&lt;&gt;$M$11),VLOOKUP(CkRec01!H25,CkRec01!$H$16:$N$35,7,0),0)</f>
        <v>0</v>
      </c>
      <c r="O22" s="196" t="str">
        <f>+IF(AND(CkRec01!H25&lt;&gt;$H$11,CkRec01!H25&lt;&gt;$I$11,CkRec01!H25&lt;&gt;$J$11,CkRec01!H25&lt;&gt;$K$11,CkRec01!H25&lt;&gt;$L$11,CkRec01!H25&lt;&gt;$M$11),VLOOKUP(CkRec01!H25,CkRec01!$H$16:$N$35,1,0),0)</f>
        <v/>
      </c>
      <c r="P22" s="197">
        <f>+IF(AND(CkRec01!H25&lt;&gt;$H$11,CkRec01!H25&lt;&gt;$I$11,CkRec01!H25&lt;&gt;$J$11,CkRec01!H25&lt;&gt;$K$11,CkRec01!H25&lt;&gt;$L$11,CkRec01!H25&lt;&gt;$M$11),CkRec01!O25,0)</f>
        <v>0</v>
      </c>
      <c r="R22" s="191">
        <f t="shared" si="2"/>
        <v>0</v>
      </c>
      <c r="S22" s="181" t="str">
        <f t="shared" si="0"/>
        <v>HIDE</v>
      </c>
      <c r="V22" s="181">
        <v>11</v>
      </c>
    </row>
    <row r="23" spans="1:22" x14ac:dyDescent="0.3">
      <c r="A23" s="186">
        <f>IF(CkRec01!E26&gt;0,CkRec01!E26,CkRec01!B26)</f>
        <v>0</v>
      </c>
      <c r="B23" s="192">
        <f>IF(CkRec01!C26&gt;0,CkRec01!C26,CkRec01!A26)</f>
        <v>0</v>
      </c>
      <c r="C23" s="187">
        <f>CkRec01!G26</f>
        <v>0</v>
      </c>
      <c r="D23" s="193">
        <f>CkRec01!J26</f>
        <v>0</v>
      </c>
      <c r="E23" s="193">
        <f>CkRec01!K26</f>
        <v>0</v>
      </c>
      <c r="F23" s="193">
        <f t="shared" si="1"/>
        <v>0</v>
      </c>
      <c r="G23" s="193">
        <f>CkRec01!P26</f>
        <v>0</v>
      </c>
      <c r="H23" s="194">
        <f>+IF(CkRec01!H26='CDR 01'!$H$11,CkRec01!O26,0)</f>
        <v>0</v>
      </c>
      <c r="I23" s="194">
        <f>+IF(CkRec01!H26='CDR 01'!$I$11,CkRec01!O26,0)</f>
        <v>0</v>
      </c>
      <c r="J23" s="194">
        <f>+IF(CkRec01!H26='CDR 01'!$J$11,CkRec01!O26,0)</f>
        <v>0</v>
      </c>
      <c r="K23" s="194">
        <f>+IF(CkRec01!H26='CDR 01'!$K$11,CkRec01!O26,0)</f>
        <v>0</v>
      </c>
      <c r="L23" s="194">
        <f>+IF(CkRec01!H26='CDR 01'!$L$11,CkRec01!O26,0)</f>
        <v>0</v>
      </c>
      <c r="M23" s="194">
        <f>+IF(CkRec01!H26='CDR 01'!$M$11,CkRec01!O26,0)</f>
        <v>0</v>
      </c>
      <c r="N23" s="195">
        <f>+IF(AND(CkRec01!H26&lt;&gt;$H$11,CkRec01!H26&lt;&gt;$I$11,CkRec01!H26&lt;&gt;$J$11,CkRec01!H26&lt;&gt;$K$11,CkRec01!H26&lt;&gt;$L$11,CkRec01!H26&lt;&gt;$M$11),VLOOKUP(CkRec01!H26,CkRec01!$H$16:$N$35,7,0),0)</f>
        <v>0</v>
      </c>
      <c r="O23" s="196" t="str">
        <f>+IF(AND(CkRec01!H26&lt;&gt;$H$11,CkRec01!H26&lt;&gt;$I$11,CkRec01!H26&lt;&gt;$J$11,CkRec01!H26&lt;&gt;$K$11,CkRec01!H26&lt;&gt;$L$11,CkRec01!H26&lt;&gt;$M$11),VLOOKUP(CkRec01!H26,CkRec01!$H$16:$N$35,1,0),0)</f>
        <v/>
      </c>
      <c r="P23" s="197">
        <f>+IF(AND(CkRec01!H26&lt;&gt;$H$11,CkRec01!H26&lt;&gt;$I$11,CkRec01!H26&lt;&gt;$J$11,CkRec01!H26&lt;&gt;$K$11,CkRec01!H26&lt;&gt;$L$11,CkRec01!H26&lt;&gt;$M$11),CkRec01!O26,0)</f>
        <v>0</v>
      </c>
      <c r="R23" s="191">
        <f t="shared" si="2"/>
        <v>0</v>
      </c>
      <c r="S23" s="181" t="str">
        <f t="shared" si="0"/>
        <v>HIDE</v>
      </c>
      <c r="V23" s="181">
        <v>12</v>
      </c>
    </row>
    <row r="24" spans="1:22" x14ac:dyDescent="0.3">
      <c r="A24" s="186">
        <f>IF(CkRec01!E27&gt;0,CkRec01!E27,CkRec01!B27)</f>
        <v>0</v>
      </c>
      <c r="B24" s="192">
        <f>IF(CkRec01!C27&gt;0,CkRec01!C27,CkRec01!A27)</f>
        <v>0</v>
      </c>
      <c r="C24" s="187">
        <f>CkRec01!G27</f>
        <v>0</v>
      </c>
      <c r="D24" s="193">
        <f>CkRec01!J27</f>
        <v>0</v>
      </c>
      <c r="E24" s="193">
        <f>CkRec01!K27</f>
        <v>0</v>
      </c>
      <c r="F24" s="193">
        <f t="shared" si="1"/>
        <v>0</v>
      </c>
      <c r="G24" s="193">
        <f>CkRec01!P27</f>
        <v>0</v>
      </c>
      <c r="H24" s="194">
        <f>+IF(CkRec01!H27='CDR 01'!$H$11,CkRec01!O27,0)</f>
        <v>0</v>
      </c>
      <c r="I24" s="194">
        <f>+IF(CkRec01!H27='CDR 01'!$I$11,CkRec01!O27,0)</f>
        <v>0</v>
      </c>
      <c r="J24" s="194">
        <f>+IF(CkRec01!H27='CDR 01'!$J$11,CkRec01!O27,0)</f>
        <v>0</v>
      </c>
      <c r="K24" s="194">
        <f>+IF(CkRec01!H27='CDR 01'!$K$11,CkRec01!O27,0)</f>
        <v>0</v>
      </c>
      <c r="L24" s="194">
        <f>+IF(CkRec01!H27='CDR 01'!$L$11,CkRec01!O27,0)</f>
        <v>0</v>
      </c>
      <c r="M24" s="194">
        <f>+IF(CkRec01!H27='CDR 01'!$M$11,CkRec01!O27,0)</f>
        <v>0</v>
      </c>
      <c r="N24" s="195">
        <f>+IF(AND(CkRec01!H27&lt;&gt;$H$11,CkRec01!H27&lt;&gt;$I$11,CkRec01!H27&lt;&gt;$J$11,CkRec01!H27&lt;&gt;$K$11,CkRec01!H27&lt;&gt;$L$11,CkRec01!H27&lt;&gt;$M$11),VLOOKUP(CkRec01!H27,CkRec01!$H$16:$N$35,7,0),0)</f>
        <v>0</v>
      </c>
      <c r="O24" s="196" t="str">
        <f>+IF(AND(CkRec01!H27&lt;&gt;$H$11,CkRec01!H27&lt;&gt;$I$11,CkRec01!H27&lt;&gt;$J$11,CkRec01!H27&lt;&gt;$K$11,CkRec01!H27&lt;&gt;$L$11,CkRec01!H27&lt;&gt;$M$11),VLOOKUP(CkRec01!H27,CkRec01!$H$16:$N$35,1,0),0)</f>
        <v/>
      </c>
      <c r="P24" s="197">
        <f>+IF(AND(CkRec01!H27&lt;&gt;$H$11,CkRec01!H27&lt;&gt;$I$11,CkRec01!H27&lt;&gt;$J$11,CkRec01!H27&lt;&gt;$K$11,CkRec01!H27&lt;&gt;$L$11,CkRec01!H27&lt;&gt;$M$11),CkRec01!O27,0)</f>
        <v>0</v>
      </c>
      <c r="R24" s="191">
        <f t="shared" si="2"/>
        <v>0</v>
      </c>
      <c r="S24" s="181" t="str">
        <f t="shared" si="0"/>
        <v>HIDE</v>
      </c>
      <c r="V24" s="181">
        <v>13</v>
      </c>
    </row>
    <row r="25" spans="1:22" x14ac:dyDescent="0.3">
      <c r="A25" s="186">
        <f>IF(CkRec01!E28&gt;0,CkRec01!E28,CkRec01!B28)</f>
        <v>0</v>
      </c>
      <c r="B25" s="192">
        <f>IF(CkRec01!C28&gt;0,CkRec01!C28,CkRec01!A28)</f>
        <v>0</v>
      </c>
      <c r="C25" s="187">
        <f>CkRec01!G28</f>
        <v>0</v>
      </c>
      <c r="D25" s="193">
        <f>CkRec01!J28</f>
        <v>0</v>
      </c>
      <c r="E25" s="193">
        <f>CkRec01!K28</f>
        <v>0</v>
      </c>
      <c r="F25" s="193">
        <f t="shared" si="1"/>
        <v>0</v>
      </c>
      <c r="G25" s="193">
        <f>CkRec01!P28</f>
        <v>0</v>
      </c>
      <c r="H25" s="194">
        <f>+IF(CkRec01!H28='CDR 01'!$H$11,CkRec01!O28,0)</f>
        <v>0</v>
      </c>
      <c r="I25" s="194">
        <f>+IF(CkRec01!H28='CDR 01'!$I$11,CkRec01!O28,0)</f>
        <v>0</v>
      </c>
      <c r="J25" s="194">
        <f>+IF(CkRec01!H28='CDR 01'!$J$11,CkRec01!O28,0)</f>
        <v>0</v>
      </c>
      <c r="K25" s="194">
        <f>+IF(CkRec01!H28='CDR 01'!$K$11,CkRec01!O28,0)</f>
        <v>0</v>
      </c>
      <c r="L25" s="194">
        <f>+IF(CkRec01!H28='CDR 01'!$L$11,CkRec01!O28,0)</f>
        <v>0</v>
      </c>
      <c r="M25" s="194">
        <f>+IF(CkRec01!H28='CDR 01'!$M$11,CkRec01!O28,0)</f>
        <v>0</v>
      </c>
      <c r="N25" s="195">
        <f>+IF(AND(CkRec01!H28&lt;&gt;$H$11,CkRec01!H28&lt;&gt;$I$11,CkRec01!H28&lt;&gt;$J$11,CkRec01!H28&lt;&gt;$K$11,CkRec01!H28&lt;&gt;$L$11,CkRec01!H28&lt;&gt;$M$11),VLOOKUP(CkRec01!H28,CkRec01!$H$16:$N$35,7,0),0)</f>
        <v>0</v>
      </c>
      <c r="O25" s="196" t="str">
        <f>+IF(AND(CkRec01!H28&lt;&gt;$H$11,CkRec01!H28&lt;&gt;$I$11,CkRec01!H28&lt;&gt;$J$11,CkRec01!H28&lt;&gt;$K$11,CkRec01!H28&lt;&gt;$L$11,CkRec01!H28&lt;&gt;$M$11),VLOOKUP(CkRec01!H28,CkRec01!$H$16:$N$35,1,0),0)</f>
        <v/>
      </c>
      <c r="P25" s="197">
        <f>+IF(AND(CkRec01!H28&lt;&gt;$H$11,CkRec01!H28&lt;&gt;$I$11,CkRec01!H28&lt;&gt;$J$11,CkRec01!H28&lt;&gt;$K$11,CkRec01!H28&lt;&gt;$L$11,CkRec01!H28&lt;&gt;$M$11),CkRec01!O28,0)</f>
        <v>0</v>
      </c>
      <c r="R25" s="191">
        <f t="shared" si="2"/>
        <v>0</v>
      </c>
      <c r="S25" s="181" t="str">
        <f t="shared" si="0"/>
        <v>HIDE</v>
      </c>
      <c r="V25" s="181">
        <v>14</v>
      </c>
    </row>
    <row r="26" spans="1:22" x14ac:dyDescent="0.3">
      <c r="A26" s="186">
        <f>IF(CkRec01!E29&gt;0,CkRec01!E29,CkRec01!B29)</f>
        <v>0</v>
      </c>
      <c r="B26" s="192">
        <f>IF(CkRec01!C29&gt;0,CkRec01!C29,CkRec01!A29)</f>
        <v>0</v>
      </c>
      <c r="C26" s="187">
        <f>CkRec01!G29</f>
        <v>0</v>
      </c>
      <c r="D26" s="193">
        <f>CkRec01!J29</f>
        <v>0</v>
      </c>
      <c r="E26" s="193">
        <f>CkRec01!K29</f>
        <v>0</v>
      </c>
      <c r="F26" s="193">
        <f t="shared" si="1"/>
        <v>0</v>
      </c>
      <c r="G26" s="193">
        <f>CkRec01!P29</f>
        <v>0</v>
      </c>
      <c r="H26" s="194">
        <f>+IF(CkRec01!H29='CDR 01'!$H$11,CkRec01!O29,0)</f>
        <v>0</v>
      </c>
      <c r="I26" s="194">
        <f>+IF(CkRec01!H29='CDR 01'!$I$11,CkRec01!O29,0)</f>
        <v>0</v>
      </c>
      <c r="J26" s="194">
        <f>+IF(CkRec01!H29='CDR 01'!$J$11,CkRec01!O29,0)</f>
        <v>0</v>
      </c>
      <c r="K26" s="194">
        <f>+IF(CkRec01!H29='CDR 01'!$K$11,CkRec01!O29,0)</f>
        <v>0</v>
      </c>
      <c r="L26" s="194">
        <f>+IF(CkRec01!H29='CDR 01'!$L$11,CkRec01!O29,0)</f>
        <v>0</v>
      </c>
      <c r="M26" s="194">
        <f>+IF(CkRec01!H29='CDR 01'!$M$11,CkRec01!O29,0)</f>
        <v>0</v>
      </c>
      <c r="N26" s="195">
        <f>+IF(AND(CkRec01!H29&lt;&gt;$H$11,CkRec01!H29&lt;&gt;$I$11,CkRec01!H29&lt;&gt;$J$11,CkRec01!H29&lt;&gt;$K$11,CkRec01!H29&lt;&gt;$L$11,CkRec01!H29&lt;&gt;$M$11),VLOOKUP(CkRec01!H29,CkRec01!$H$16:$N$35,7,0),0)</f>
        <v>0</v>
      </c>
      <c r="O26" s="196" t="str">
        <f>+IF(AND(CkRec01!H29&lt;&gt;$H$11,CkRec01!H29&lt;&gt;$I$11,CkRec01!H29&lt;&gt;$J$11,CkRec01!H29&lt;&gt;$K$11,CkRec01!H29&lt;&gt;$L$11,CkRec01!H29&lt;&gt;$M$11),VLOOKUP(CkRec01!H29,CkRec01!$H$16:$N$35,1,0),0)</f>
        <v/>
      </c>
      <c r="P26" s="197">
        <f>+IF(AND(CkRec01!H29&lt;&gt;$H$11,CkRec01!H29&lt;&gt;$I$11,CkRec01!H29&lt;&gt;$J$11,CkRec01!H29&lt;&gt;$K$11,CkRec01!H29&lt;&gt;$L$11,CkRec01!H29&lt;&gt;$M$11),CkRec01!O29,0)</f>
        <v>0</v>
      </c>
      <c r="R26" s="191">
        <f t="shared" si="2"/>
        <v>0</v>
      </c>
      <c r="S26" s="181" t="str">
        <f t="shared" si="0"/>
        <v>HIDE</v>
      </c>
      <c r="V26" s="181">
        <v>15</v>
      </c>
    </row>
    <row r="27" spans="1:22" x14ac:dyDescent="0.3">
      <c r="A27" s="186">
        <f>IF(CkRec01!E30&gt;0,CkRec01!E30,CkRec01!B30)</f>
        <v>0</v>
      </c>
      <c r="B27" s="192">
        <f>IF(CkRec01!C30&gt;0,CkRec01!C30,CkRec01!A30)</f>
        <v>0</v>
      </c>
      <c r="C27" s="187">
        <f>CkRec01!G30</f>
        <v>0</v>
      </c>
      <c r="D27" s="193">
        <f>CkRec01!J30</f>
        <v>0</v>
      </c>
      <c r="E27" s="193">
        <f>CkRec01!K30</f>
        <v>0</v>
      </c>
      <c r="F27" s="193">
        <f t="shared" si="1"/>
        <v>0</v>
      </c>
      <c r="G27" s="193">
        <f>CkRec01!P30</f>
        <v>0</v>
      </c>
      <c r="H27" s="194">
        <f>+IF(CkRec01!H30='CDR 01'!$H$11,CkRec01!O30,0)</f>
        <v>0</v>
      </c>
      <c r="I27" s="194">
        <f>+IF(CkRec01!H30='CDR 01'!$I$11,CkRec01!O30,0)</f>
        <v>0</v>
      </c>
      <c r="J27" s="194">
        <f>+IF(CkRec01!H30='CDR 01'!$J$11,CkRec01!O30,0)</f>
        <v>0</v>
      </c>
      <c r="K27" s="194">
        <f>+IF(CkRec01!H30='CDR 01'!$K$11,CkRec01!O30,0)</f>
        <v>0</v>
      </c>
      <c r="L27" s="194">
        <f>+IF(CkRec01!H30='CDR 01'!$L$11,CkRec01!O30,0)</f>
        <v>0</v>
      </c>
      <c r="M27" s="194">
        <f>+IF(CkRec01!H30='CDR 01'!$M$11,CkRec01!O30,0)</f>
        <v>0</v>
      </c>
      <c r="N27" s="195">
        <f>+IF(AND(CkRec01!H30&lt;&gt;$H$11,CkRec01!H30&lt;&gt;$I$11,CkRec01!H30&lt;&gt;$J$11,CkRec01!H30&lt;&gt;$K$11,CkRec01!H30&lt;&gt;$L$11,CkRec01!H30&lt;&gt;$M$11),VLOOKUP(CkRec01!H30,CkRec01!$H$16:$N$35,7,0),0)</f>
        <v>0</v>
      </c>
      <c r="O27" s="196" t="str">
        <f>+IF(AND(CkRec01!H30&lt;&gt;$H$11,CkRec01!H30&lt;&gt;$I$11,CkRec01!H30&lt;&gt;$J$11,CkRec01!H30&lt;&gt;$K$11,CkRec01!H30&lt;&gt;$L$11,CkRec01!H30&lt;&gt;$M$11),VLOOKUP(CkRec01!H30,CkRec01!$H$16:$N$35,1,0),0)</f>
        <v/>
      </c>
      <c r="P27" s="197">
        <f>+IF(AND(CkRec01!H30&lt;&gt;$H$11,CkRec01!H30&lt;&gt;$I$11,CkRec01!H30&lt;&gt;$J$11,CkRec01!H30&lt;&gt;$K$11,CkRec01!H30&lt;&gt;$L$11,CkRec01!H30&lt;&gt;$M$11),CkRec01!O30,0)</f>
        <v>0</v>
      </c>
      <c r="R27" s="191">
        <f t="shared" si="2"/>
        <v>0</v>
      </c>
      <c r="S27" s="181" t="str">
        <f t="shared" si="0"/>
        <v>HIDE</v>
      </c>
      <c r="V27" s="181">
        <v>16</v>
      </c>
    </row>
    <row r="28" spans="1:22" x14ac:dyDescent="0.3">
      <c r="A28" s="186">
        <f>IF(CkRec01!E31&gt;0,CkRec01!E31,CkRec01!B31)</f>
        <v>0</v>
      </c>
      <c r="B28" s="192">
        <f>IF(CkRec01!C31&gt;0,CkRec01!C31,CkRec01!A31)</f>
        <v>0</v>
      </c>
      <c r="C28" s="187">
        <f>CkRec01!G31</f>
        <v>0</v>
      </c>
      <c r="D28" s="193">
        <f>CkRec01!J31</f>
        <v>0</v>
      </c>
      <c r="E28" s="193">
        <f>CkRec01!K31</f>
        <v>0</v>
      </c>
      <c r="F28" s="193">
        <f t="shared" si="1"/>
        <v>0</v>
      </c>
      <c r="G28" s="193">
        <f>CkRec01!P31</f>
        <v>0</v>
      </c>
      <c r="H28" s="194">
        <f>+IF(CkRec01!H31='CDR 01'!$H$11,CkRec01!O31,0)</f>
        <v>0</v>
      </c>
      <c r="I28" s="194">
        <f>+IF(CkRec01!H31='CDR 01'!$I$11,CkRec01!O31,0)</f>
        <v>0</v>
      </c>
      <c r="J28" s="194">
        <f>+IF(CkRec01!H31='CDR 01'!$J$11,CkRec01!O31,0)</f>
        <v>0</v>
      </c>
      <c r="K28" s="194">
        <f>+IF(CkRec01!H31='CDR 01'!$K$11,CkRec01!O31,0)</f>
        <v>0</v>
      </c>
      <c r="L28" s="194">
        <f>+IF(CkRec01!H31='CDR 01'!$L$11,CkRec01!O31,0)</f>
        <v>0</v>
      </c>
      <c r="M28" s="194">
        <f>+IF(CkRec01!H31='CDR 01'!$M$11,CkRec01!O31,0)</f>
        <v>0</v>
      </c>
      <c r="N28" s="195">
        <f>+IF(AND(CkRec01!H31&lt;&gt;$H$11,CkRec01!H31&lt;&gt;$I$11,CkRec01!H31&lt;&gt;$J$11,CkRec01!H31&lt;&gt;$K$11,CkRec01!H31&lt;&gt;$L$11,CkRec01!H31&lt;&gt;$M$11),VLOOKUP(CkRec01!H31,CkRec01!$H$16:$N$35,7,0),0)</f>
        <v>0</v>
      </c>
      <c r="O28" s="196" t="str">
        <f>+IF(AND(CkRec01!H31&lt;&gt;$H$11,CkRec01!H31&lt;&gt;$I$11,CkRec01!H31&lt;&gt;$J$11,CkRec01!H31&lt;&gt;$K$11,CkRec01!H31&lt;&gt;$L$11,CkRec01!H31&lt;&gt;$M$11),VLOOKUP(CkRec01!H31,CkRec01!$H$16:$N$35,1,0),0)</f>
        <v/>
      </c>
      <c r="P28" s="197">
        <f>+IF(AND(CkRec01!H31&lt;&gt;$H$11,CkRec01!H31&lt;&gt;$I$11,CkRec01!H31&lt;&gt;$J$11,CkRec01!H31&lt;&gt;$K$11,CkRec01!H31&lt;&gt;$L$11,CkRec01!H31&lt;&gt;$M$11),CkRec01!O31,0)</f>
        <v>0</v>
      </c>
      <c r="R28" s="191">
        <f t="shared" si="2"/>
        <v>0</v>
      </c>
      <c r="S28" s="181" t="str">
        <f t="shared" si="0"/>
        <v>HIDE</v>
      </c>
      <c r="V28" s="181">
        <v>17</v>
      </c>
    </row>
    <row r="29" spans="1:22" x14ac:dyDescent="0.3">
      <c r="A29" s="186">
        <f>IF(CkRec01!E32&gt;0,CkRec01!E32,CkRec01!B32)</f>
        <v>0</v>
      </c>
      <c r="B29" s="192">
        <f>IF(CkRec01!C32&gt;0,CkRec01!C32,CkRec01!A32)</f>
        <v>0</v>
      </c>
      <c r="C29" s="187">
        <f>CkRec01!G32</f>
        <v>0</v>
      </c>
      <c r="D29" s="193">
        <f>CkRec01!J32</f>
        <v>0</v>
      </c>
      <c r="E29" s="193">
        <f>CkRec01!K32</f>
        <v>0</v>
      </c>
      <c r="F29" s="193">
        <f t="shared" si="1"/>
        <v>0</v>
      </c>
      <c r="G29" s="193">
        <f>CkRec01!P32</f>
        <v>0</v>
      </c>
      <c r="H29" s="194">
        <f>+IF(CkRec01!H32='CDR 01'!$H$11,CkRec01!O32,0)</f>
        <v>0</v>
      </c>
      <c r="I29" s="194">
        <f>+IF(CkRec01!H32='CDR 01'!$I$11,CkRec01!O32,0)</f>
        <v>0</v>
      </c>
      <c r="J29" s="194">
        <f>+IF(CkRec01!H32='CDR 01'!$J$11,CkRec01!O32,0)</f>
        <v>0</v>
      </c>
      <c r="K29" s="194">
        <f>+IF(CkRec01!H32='CDR 01'!$K$11,CkRec01!O32,0)</f>
        <v>0</v>
      </c>
      <c r="L29" s="194">
        <f>+IF(CkRec01!H32='CDR 01'!$L$11,CkRec01!O32,0)</f>
        <v>0</v>
      </c>
      <c r="M29" s="194">
        <f>+IF(CkRec01!H32='CDR 01'!$M$11,CkRec01!O32,0)</f>
        <v>0</v>
      </c>
      <c r="N29" s="195">
        <f>+IF(AND(CkRec01!H32&lt;&gt;$H$11,CkRec01!H32&lt;&gt;$I$11,CkRec01!H32&lt;&gt;$J$11,CkRec01!H32&lt;&gt;$K$11,CkRec01!H32&lt;&gt;$L$11,CkRec01!H32&lt;&gt;$M$11),VLOOKUP(CkRec01!H32,CkRec01!$H$16:$N$35,7,0),0)</f>
        <v>0</v>
      </c>
      <c r="O29" s="196" t="str">
        <f>+IF(AND(CkRec01!H32&lt;&gt;$H$11,CkRec01!H32&lt;&gt;$I$11,CkRec01!H32&lt;&gt;$J$11,CkRec01!H32&lt;&gt;$K$11,CkRec01!H32&lt;&gt;$L$11,CkRec01!H32&lt;&gt;$M$11),VLOOKUP(CkRec01!H32,CkRec01!$H$16:$N$35,1,0),0)</f>
        <v/>
      </c>
      <c r="P29" s="197">
        <f>+IF(AND(CkRec01!H32&lt;&gt;$H$11,CkRec01!H32&lt;&gt;$I$11,CkRec01!H32&lt;&gt;$J$11,CkRec01!H32&lt;&gt;$K$11,CkRec01!H32&lt;&gt;$L$11,CkRec01!H32&lt;&gt;$M$11),CkRec01!O32,0)</f>
        <v>0</v>
      </c>
      <c r="R29" s="191">
        <f t="shared" si="2"/>
        <v>0</v>
      </c>
      <c r="S29" s="181" t="str">
        <f t="shared" si="0"/>
        <v>HIDE</v>
      </c>
      <c r="V29" s="181">
        <v>18</v>
      </c>
    </row>
    <row r="30" spans="1:22" x14ac:dyDescent="0.3">
      <c r="A30" s="186">
        <f>IF(CkRec01!E33&gt;0,CkRec01!E33,CkRec01!B33)</f>
        <v>0</v>
      </c>
      <c r="B30" s="192">
        <f>IF(CkRec01!C33&gt;0,CkRec01!C33,CkRec01!A33)</f>
        <v>0</v>
      </c>
      <c r="C30" s="187">
        <f>CkRec01!G33</f>
        <v>0</v>
      </c>
      <c r="D30" s="193">
        <f>CkRec01!J33</f>
        <v>0</v>
      </c>
      <c r="E30" s="193">
        <f>CkRec01!K33</f>
        <v>0</v>
      </c>
      <c r="F30" s="193">
        <f t="shared" si="1"/>
        <v>0</v>
      </c>
      <c r="G30" s="193">
        <f>CkRec01!P33</f>
        <v>0</v>
      </c>
      <c r="H30" s="194">
        <f>+IF(CkRec01!H33='CDR 01'!$H$11,CkRec01!O33,0)</f>
        <v>0</v>
      </c>
      <c r="I30" s="194">
        <f>+IF(CkRec01!H33='CDR 01'!$I$11,CkRec01!O33,0)</f>
        <v>0</v>
      </c>
      <c r="J30" s="194">
        <f>+IF(CkRec01!H33='CDR 01'!$J$11,CkRec01!O33,0)</f>
        <v>0</v>
      </c>
      <c r="K30" s="194">
        <f>+IF(CkRec01!H33='CDR 01'!$K$11,CkRec01!O33,0)</f>
        <v>0</v>
      </c>
      <c r="L30" s="194">
        <f>+IF(CkRec01!H33='CDR 01'!$L$11,CkRec01!O33,0)</f>
        <v>0</v>
      </c>
      <c r="M30" s="194">
        <f>+IF(CkRec01!H33='CDR 01'!$M$11,CkRec01!O33,0)</f>
        <v>0</v>
      </c>
      <c r="N30" s="195">
        <f>+IF(AND(CkRec01!H33&lt;&gt;$H$11,CkRec01!H33&lt;&gt;$I$11,CkRec01!H33&lt;&gt;$J$11,CkRec01!H33&lt;&gt;$K$11,CkRec01!H33&lt;&gt;$L$11,CkRec01!H33&lt;&gt;$M$11),VLOOKUP(CkRec01!H33,CkRec01!$H$16:$N$35,7,0),0)</f>
        <v>0</v>
      </c>
      <c r="O30" s="196" t="str">
        <f>+IF(AND(CkRec01!H33&lt;&gt;$H$11,CkRec01!H33&lt;&gt;$I$11,CkRec01!H33&lt;&gt;$J$11,CkRec01!H33&lt;&gt;$K$11,CkRec01!H33&lt;&gt;$L$11,CkRec01!H33&lt;&gt;$M$11),VLOOKUP(CkRec01!H33,CkRec01!$H$16:$N$35,1,0),0)</f>
        <v/>
      </c>
      <c r="P30" s="197">
        <f>+IF(AND(CkRec01!H33&lt;&gt;$H$11,CkRec01!H33&lt;&gt;$I$11,CkRec01!H33&lt;&gt;$J$11,CkRec01!H33&lt;&gt;$K$11,CkRec01!H33&lt;&gt;$L$11,CkRec01!H33&lt;&gt;$M$11),CkRec01!O33,0)</f>
        <v>0</v>
      </c>
      <c r="R30" s="191">
        <f t="shared" si="2"/>
        <v>0</v>
      </c>
      <c r="S30" s="181" t="str">
        <f t="shared" si="0"/>
        <v>HIDE</v>
      </c>
      <c r="V30" s="181">
        <v>19</v>
      </c>
    </row>
    <row r="31" spans="1:22" x14ac:dyDescent="0.3">
      <c r="A31" s="186">
        <f>IF(CkRec01!E34&gt;0,CkRec01!E34,CkRec01!B34)</f>
        <v>0</v>
      </c>
      <c r="B31" s="192">
        <f>IF(CkRec01!C34&gt;0,CkRec01!C34,CkRec01!A34)</f>
        <v>0</v>
      </c>
      <c r="C31" s="187">
        <f>CkRec01!G34</f>
        <v>0</v>
      </c>
      <c r="D31" s="193">
        <f>CkRec01!J34</f>
        <v>0</v>
      </c>
      <c r="E31" s="193">
        <f>CkRec01!K34</f>
        <v>0</v>
      </c>
      <c r="F31" s="193">
        <f t="shared" si="1"/>
        <v>0</v>
      </c>
      <c r="G31" s="193">
        <f>CkRec01!P34</f>
        <v>0</v>
      </c>
      <c r="H31" s="194">
        <f>+IF(CkRec01!H34='CDR 01'!$H$11,CkRec01!O34,0)</f>
        <v>0</v>
      </c>
      <c r="I31" s="194">
        <f>+IF(CkRec01!H34='CDR 01'!$I$11,CkRec01!O34,0)</f>
        <v>0</v>
      </c>
      <c r="J31" s="194">
        <f>+IF(CkRec01!H34='CDR 01'!$J$11,CkRec01!O34,0)</f>
        <v>0</v>
      </c>
      <c r="K31" s="194">
        <f>+IF(CkRec01!H34='CDR 01'!$K$11,CkRec01!O34,0)</f>
        <v>0</v>
      </c>
      <c r="L31" s="194">
        <f>+IF(CkRec01!H34='CDR 01'!$L$11,CkRec01!O34,0)</f>
        <v>0</v>
      </c>
      <c r="M31" s="194">
        <f>+IF(CkRec01!H34='CDR 01'!$M$11,CkRec01!O34,0)</f>
        <v>0</v>
      </c>
      <c r="N31" s="195">
        <f>+IF(AND(CkRec01!H34&lt;&gt;$H$11,CkRec01!H34&lt;&gt;$I$11,CkRec01!H34&lt;&gt;$J$11,CkRec01!H34&lt;&gt;$K$11,CkRec01!H34&lt;&gt;$L$11,CkRec01!H34&lt;&gt;$M$11),VLOOKUP(CkRec01!H34,CkRec01!$H$16:$N$35,7,0),0)</f>
        <v>0</v>
      </c>
      <c r="O31" s="196" t="str">
        <f>+IF(AND(CkRec01!H34&lt;&gt;$H$11,CkRec01!H34&lt;&gt;$I$11,CkRec01!H34&lt;&gt;$J$11,CkRec01!H34&lt;&gt;$K$11,CkRec01!H34&lt;&gt;$L$11,CkRec01!H34&lt;&gt;$M$11),VLOOKUP(CkRec01!H34,CkRec01!$H$16:$N$35,1,0),0)</f>
        <v/>
      </c>
      <c r="P31" s="197">
        <f>+IF(AND(CkRec01!H34&lt;&gt;$H$11,CkRec01!H34&lt;&gt;$I$11,CkRec01!H34&lt;&gt;$J$11,CkRec01!H34&lt;&gt;$K$11,CkRec01!H34&lt;&gt;$L$11,CkRec01!H34&lt;&gt;$M$11),CkRec01!O34,0)</f>
        <v>0</v>
      </c>
      <c r="R31" s="191">
        <f t="shared" si="2"/>
        <v>0</v>
      </c>
      <c r="S31" s="181" t="str">
        <f t="shared" si="0"/>
        <v>HIDE</v>
      </c>
      <c r="V31" s="181">
        <v>20</v>
      </c>
    </row>
    <row r="32" spans="1:22" x14ac:dyDescent="0.3">
      <c r="A32" s="186">
        <f>IF(CkRec01!E35&gt;0,CkRec01!E35,CkRec01!B35)</f>
        <v>0</v>
      </c>
      <c r="B32" s="192">
        <f>IF(CkRec01!C35&gt;0,CkRec01!C35,CkRec01!A35)</f>
        <v>0</v>
      </c>
      <c r="C32" s="187">
        <f>CkRec01!G35</f>
        <v>0</v>
      </c>
      <c r="D32" s="193">
        <f>CkRec01!J35</f>
        <v>0</v>
      </c>
      <c r="E32" s="193">
        <f>CkRec01!K35</f>
        <v>0</v>
      </c>
      <c r="F32" s="193">
        <f t="shared" ref="F32" si="3">+F31+D32-E32</f>
        <v>0</v>
      </c>
      <c r="G32" s="193">
        <f>CkRec01!P35</f>
        <v>0</v>
      </c>
      <c r="H32" s="194">
        <f>+IF(CkRec01!H35='CDR 01'!$H$11,CkRec01!O35,0)</f>
        <v>0</v>
      </c>
      <c r="I32" s="194">
        <f>+IF(CkRec01!H35='CDR 01'!$I$11,CkRec01!O35,0)</f>
        <v>0</v>
      </c>
      <c r="J32" s="194">
        <f>+IF(CkRec01!H35='CDR 01'!$J$11,CkRec01!O35,0)</f>
        <v>0</v>
      </c>
      <c r="K32" s="194">
        <f>+IF(CkRec01!H35='CDR 01'!$K$11,CkRec01!O35,0)</f>
        <v>0</v>
      </c>
      <c r="L32" s="194">
        <f>+IF(CkRec01!H35='CDR 01'!$L$11,CkRec01!O35,0)</f>
        <v>0</v>
      </c>
      <c r="M32" s="194">
        <f>+IF(CkRec01!H35='CDR 01'!$M$11,CkRec01!O35,0)</f>
        <v>0</v>
      </c>
      <c r="N32" s="195">
        <f>+IF(AND(CkRec01!H35&lt;&gt;$H$11,CkRec01!H35&lt;&gt;$I$11,CkRec01!H35&lt;&gt;$J$11,CkRec01!H35&lt;&gt;$K$11,CkRec01!H35&lt;&gt;$L$11,CkRec01!H35&lt;&gt;$M$11),VLOOKUP(CkRec01!H35,CkRec01!$H$16:$N$35,7,0),0)</f>
        <v>0</v>
      </c>
      <c r="O32" s="196" t="str">
        <f>+IF(AND(CkRec01!H35&lt;&gt;$H$11,CkRec01!H35&lt;&gt;$I$11,CkRec01!H35&lt;&gt;$J$11,CkRec01!H35&lt;&gt;$K$11,CkRec01!H35&lt;&gt;$L$11,CkRec01!H35&lt;&gt;$M$11),VLOOKUP(CkRec01!H35,CkRec01!$H$16:$N$35,1,0),0)</f>
        <v/>
      </c>
      <c r="P32" s="197">
        <f>+IF(AND(CkRec01!H35&lt;&gt;$H$11,CkRec01!H35&lt;&gt;$I$11,CkRec01!H35&lt;&gt;$J$11,CkRec01!H35&lt;&gt;$K$11,CkRec01!H35&lt;&gt;$L$11,CkRec01!H35&lt;&gt;$M$11),VLOOKUP(CkRec01!H35,CkRec01!$H$16:$O$35,8,0),0)</f>
        <v>0</v>
      </c>
      <c r="R32" s="191">
        <f t="shared" si="2"/>
        <v>0</v>
      </c>
      <c r="S32" s="181" t="str">
        <f t="shared" ref="S32" si="4">IF(AND(R32&lt;=0,R32&lt;=0),"HIDE","UNHIDE")</f>
        <v>HIDE</v>
      </c>
      <c r="V32" s="181">
        <v>20</v>
      </c>
    </row>
    <row r="33" spans="1:19" ht="17.25" thickBot="1" x14ac:dyDescent="0.35">
      <c r="A33" s="198"/>
      <c r="B33" s="198"/>
      <c r="C33" s="199" t="s">
        <v>291</v>
      </c>
      <c r="D33" s="200">
        <f>SUM(D13:D32)</f>
        <v>0</v>
      </c>
      <c r="E33" s="200">
        <f>SUM(E13:E32)</f>
        <v>0</v>
      </c>
      <c r="F33" s="200"/>
      <c r="G33" s="200">
        <f>SUM(G13:G32)</f>
        <v>0</v>
      </c>
      <c r="H33" s="200">
        <f t="shared" ref="H33:L33" si="5">SUM(H13:H32)</f>
        <v>0</v>
      </c>
      <c r="I33" s="200">
        <f t="shared" si="5"/>
        <v>0</v>
      </c>
      <c r="J33" s="200">
        <f t="shared" si="5"/>
        <v>0</v>
      </c>
      <c r="K33" s="200">
        <f t="shared" si="5"/>
        <v>0</v>
      </c>
      <c r="L33" s="200">
        <f t="shared" si="5"/>
        <v>0</v>
      </c>
      <c r="M33" s="200">
        <f>SUM(M13:M32)</f>
        <v>0</v>
      </c>
      <c r="N33" s="200"/>
      <c r="O33" s="200"/>
      <c r="P33" s="200">
        <f>SUM(P13:P32)</f>
        <v>0</v>
      </c>
    </row>
    <row r="34" spans="1:19" ht="17.25" thickTop="1" x14ac:dyDescent="0.3">
      <c r="D34" s="191"/>
      <c r="E34" s="191"/>
      <c r="G34" s="191"/>
      <c r="H34" s="191"/>
      <c r="I34" s="191"/>
      <c r="J34" s="191"/>
      <c r="K34" s="191"/>
      <c r="L34" s="191"/>
      <c r="M34" s="191"/>
      <c r="P34" s="191"/>
    </row>
    <row r="35" spans="1:19" x14ac:dyDescent="0.3">
      <c r="D35" s="178"/>
      <c r="E35" s="178"/>
      <c r="F35" s="178"/>
      <c r="K35" s="178" t="s">
        <v>18</v>
      </c>
      <c r="P35" s="191"/>
      <c r="S35" s="191"/>
    </row>
    <row r="36" spans="1:19" x14ac:dyDescent="0.3">
      <c r="D36" s="178"/>
      <c r="E36" s="178"/>
      <c r="F36" s="178"/>
      <c r="K36" s="178"/>
      <c r="P36" s="191"/>
    </row>
    <row r="37" spans="1:19" x14ac:dyDescent="0.3">
      <c r="D37" s="178"/>
      <c r="E37" s="178"/>
      <c r="F37" s="178"/>
      <c r="K37" s="180"/>
      <c r="P37" s="191"/>
    </row>
    <row r="38" spans="1:19" x14ac:dyDescent="0.3">
      <c r="C38" s="201"/>
      <c r="D38" s="202"/>
      <c r="E38" s="202"/>
      <c r="F38" s="202"/>
      <c r="K38" s="326" t="str">
        <f>UPPER(Reports!C9)</f>
        <v/>
      </c>
      <c r="L38" s="326"/>
      <c r="M38" s="326"/>
      <c r="N38" s="326"/>
      <c r="P38" s="191"/>
    </row>
    <row r="39" spans="1:19" x14ac:dyDescent="0.3">
      <c r="C39" s="203"/>
      <c r="D39" s="180"/>
      <c r="E39" s="180"/>
      <c r="F39" s="180"/>
      <c r="K39" s="327">
        <f>Reports!C11</f>
        <v>0</v>
      </c>
      <c r="L39" s="327"/>
      <c r="M39" s="327"/>
      <c r="N39" s="327"/>
      <c r="P39" s="191"/>
    </row>
    <row r="40" spans="1:19" x14ac:dyDescent="0.3">
      <c r="A40" s="178"/>
      <c r="B40" s="178"/>
      <c r="C40" s="178"/>
      <c r="K40" s="327"/>
      <c r="L40" s="327"/>
      <c r="M40" s="327"/>
    </row>
  </sheetData>
  <sheetProtection password="ED9C" sheet="1" objects="1" scenarios="1" selectLockedCells="1" autoFilter="0"/>
  <autoFilter ref="R9:S32"/>
  <mergeCells count="18">
    <mergeCell ref="A1:P1"/>
    <mergeCell ref="A2:P2"/>
    <mergeCell ref="A9:A11"/>
    <mergeCell ref="B9:B11"/>
    <mergeCell ref="C9:C11"/>
    <mergeCell ref="D9:F9"/>
    <mergeCell ref="G9:G10"/>
    <mergeCell ref="D10:D11"/>
    <mergeCell ref="E10:E11"/>
    <mergeCell ref="F10:F11"/>
    <mergeCell ref="N10:P10"/>
    <mergeCell ref="N4:P4"/>
    <mergeCell ref="K38:N38"/>
    <mergeCell ref="K39:N39"/>
    <mergeCell ref="K40:M40"/>
    <mergeCell ref="S9:S10"/>
    <mergeCell ref="N5:P5"/>
    <mergeCell ref="H9:P9"/>
  </mergeCells>
  <hyperlinks>
    <hyperlink ref="Y1" location="Reports!A1" display="BACK TO MAIN"/>
  </hyperlinks>
  <printOptions horizontalCentered="1" verticalCentered="1"/>
  <pageMargins left="0" right="0.2" top="0" bottom="0" header="0.3" footer="0.3"/>
  <pageSetup paperSize="507" scale="72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Z40"/>
  <sheetViews>
    <sheetView topLeftCell="E1" workbookViewId="0">
      <selection activeCell="Z1" sqref="Z1"/>
    </sheetView>
  </sheetViews>
  <sheetFormatPr defaultRowHeight="16.5" x14ac:dyDescent="0.3"/>
  <cols>
    <col min="1" max="1" width="7.710937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5" width="0" style="3" hidden="1" customWidth="1"/>
    <col min="26" max="26" width="15.28515625" style="3" customWidth="1"/>
    <col min="27" max="16384" width="9.140625" style="3"/>
  </cols>
  <sheetData>
    <row r="1" spans="1:26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Z1" s="294" t="s">
        <v>288</v>
      </c>
    </row>
    <row r="2" spans="1:26" s="2" customFormat="1" x14ac:dyDescent="0.3">
      <c r="A2" s="338" t="str">
        <f>CkRec10!E40</f>
        <v>October 1-31,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6" s="2" customFormat="1" x14ac:dyDescent="0.3">
      <c r="M3" s="91" t="s">
        <v>261</v>
      </c>
      <c r="N3" s="301" t="s">
        <v>290</v>
      </c>
      <c r="O3" s="4"/>
      <c r="P3" s="4"/>
    </row>
    <row r="4" spans="1:26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6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6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6" x14ac:dyDescent="0.3">
      <c r="M7" s="91" t="s">
        <v>264</v>
      </c>
      <c r="N7" s="92" t="s">
        <v>265</v>
      </c>
    </row>
    <row r="9" spans="1:26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259</v>
      </c>
    </row>
    <row r="10" spans="1:26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6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6" x14ac:dyDescent="0.3">
      <c r="A12" s="89"/>
      <c r="B12" s="90"/>
      <c r="C12" s="9" t="s">
        <v>64</v>
      </c>
      <c r="D12" s="9"/>
      <c r="E12" s="9"/>
      <c r="F12" s="9">
        <f>CkRec10!M15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6" x14ac:dyDescent="0.3">
      <c r="A13" s="186">
        <f>IF(CkRec10!E16&gt;0,CkRec10!E16,CkRec10!B16)</f>
        <v>0</v>
      </c>
      <c r="B13" s="192">
        <f>IF(CkRec10!C16&gt;0,CkRec10!C16,CkRec10!A16)</f>
        <v>0</v>
      </c>
      <c r="C13" s="90">
        <f>CkRec10!G16</f>
        <v>0</v>
      </c>
      <c r="D13" s="12">
        <f>CkRec10!J16</f>
        <v>0</v>
      </c>
      <c r="E13" s="12">
        <f>CkRec10!K16</f>
        <v>0</v>
      </c>
      <c r="F13" s="12">
        <f>+F12+D13-E13</f>
        <v>0</v>
      </c>
      <c r="G13" s="12">
        <f>CkRec10!P16</f>
        <v>0</v>
      </c>
      <c r="H13" s="13">
        <f>+IF(CkRec10!H16='CDR 10'!$H$11,CkRec10!O16,0)</f>
        <v>0</v>
      </c>
      <c r="I13" s="13">
        <f>+IF(CkRec10!H16='CDR 10'!$I$11,CkRec10!O16,0)</f>
        <v>0</v>
      </c>
      <c r="J13" s="13">
        <f>+IF(CkRec10!H16='CDR 10'!$J$11,CkRec10!O16,0)</f>
        <v>0</v>
      </c>
      <c r="K13" s="13">
        <f>+IF(CkRec10!H16='CDR 10'!$K$11,CkRec10!O16,0)</f>
        <v>0</v>
      </c>
      <c r="L13" s="13">
        <f>+IF(CkRec10!H16='CDR 10'!$L$11,CkRec10!O16,0)</f>
        <v>0</v>
      </c>
      <c r="M13" s="13">
        <f>+IF(CkRec10!H16='CDR 10'!$M$11,CkRec10!O16,0)</f>
        <v>0</v>
      </c>
      <c r="N13" s="95">
        <f>+IF(AND(CkRec10!H16&lt;&gt;$H$11,CkRec10!H16&lt;&gt;$I$11,CkRec10!H16&lt;&gt;$J$11,CkRec10!H16&lt;&gt;$K$11,CkRec10!H16&lt;&gt;$L$11,CkRec10!H16&lt;&gt;$M$11),VLOOKUP(CkRec10!H16,CkRec10!$H$16:$N$35,7,0),0)</f>
        <v>0</v>
      </c>
      <c r="O13" s="96" t="str">
        <f>+IF(AND(CkRec10!H16&lt;&gt;$H$11,CkRec10!H16&lt;&gt;$I$11,CkRec10!H16&lt;&gt;$J$11,CkRec10!H16&lt;&gt;$K$11,CkRec10!H16&lt;&gt;$L$11,CkRec10!H16&lt;&gt;$M$11),VLOOKUP(CkRec10!H16,CkRec10!$H$16:$N$35,1,0),0)</f>
        <v/>
      </c>
      <c r="P13" s="94">
        <f>+IF(AND(CkRec10!H16&lt;&gt;$H$11,CkRec10!H16&lt;&gt;$I$11,CkRec10!H16&lt;&gt;$J$11,CkRec10!H16&lt;&gt;$K$11,CkRec10!H16&lt;&gt;$L$11,CkRec10!H16&lt;&gt;$M$11),CkRec10!O16,0)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6" x14ac:dyDescent="0.3">
      <c r="A14" s="186">
        <f>IF(CkRec10!E17&gt;0,CkRec10!E17,CkRec10!B17)</f>
        <v>0</v>
      </c>
      <c r="B14" s="192">
        <f>IF(CkRec10!C17&gt;0,CkRec10!C17,CkRec10!A17)</f>
        <v>0</v>
      </c>
      <c r="C14" s="90">
        <f>CkRec10!G17</f>
        <v>0</v>
      </c>
      <c r="D14" s="12">
        <f>CkRec10!J17</f>
        <v>0</v>
      </c>
      <c r="E14" s="12">
        <f>CkRec10!K17</f>
        <v>0</v>
      </c>
      <c r="F14" s="12">
        <f t="shared" ref="F14:F31" si="1">+F13+D14-E14</f>
        <v>0</v>
      </c>
      <c r="G14" s="12">
        <f>CkRec10!P17</f>
        <v>0</v>
      </c>
      <c r="H14" s="13">
        <f>+IF(CkRec10!H17='CDR 10'!$H$11,CkRec10!O17,0)</f>
        <v>0</v>
      </c>
      <c r="I14" s="13">
        <f>+IF(CkRec10!H17='CDR 10'!$I$11,CkRec10!O17,0)</f>
        <v>0</v>
      </c>
      <c r="J14" s="13">
        <f>+IF(CkRec10!H17='CDR 10'!$J$11,CkRec10!O17,0)</f>
        <v>0</v>
      </c>
      <c r="K14" s="13">
        <f>+IF(CkRec10!H17='CDR 10'!$K$11,CkRec10!O17,0)</f>
        <v>0</v>
      </c>
      <c r="L14" s="13">
        <f>+IF(CkRec10!H17='CDR 10'!$L$11,CkRec10!O17,0)</f>
        <v>0</v>
      </c>
      <c r="M14" s="13">
        <f>+IF(CkRec10!H17='CDR 10'!$M$11,CkRec10!O17,0)</f>
        <v>0</v>
      </c>
      <c r="N14" s="95">
        <f>+IF(AND(CkRec10!H17&lt;&gt;$H$11,CkRec10!H17&lt;&gt;$I$11,CkRec10!H17&lt;&gt;$J$11,CkRec10!H17&lt;&gt;$K$11,CkRec10!H17&lt;&gt;$L$11,CkRec10!H17&lt;&gt;$M$11),VLOOKUP(CkRec10!H17,CkRec10!$H$16:$N$35,7,0),0)</f>
        <v>0</v>
      </c>
      <c r="O14" s="96" t="str">
        <f>+IF(AND(CkRec10!H17&lt;&gt;$H$11,CkRec10!H17&lt;&gt;$I$11,CkRec10!H17&lt;&gt;$J$11,CkRec10!H17&lt;&gt;$K$11,CkRec10!H17&lt;&gt;$L$11,CkRec10!H17&lt;&gt;$M$11),VLOOKUP(CkRec10!H17,CkRec10!$H$16:$N$35,1,0),0)</f>
        <v/>
      </c>
      <c r="P14" s="94">
        <f>+IF(AND(CkRec10!H17&lt;&gt;$H$11,CkRec10!H17&lt;&gt;$I$11,CkRec10!H17&lt;&gt;$J$11,CkRec10!H17&lt;&gt;$K$11,CkRec10!H17&lt;&gt;$L$11,CkRec10!H17&lt;&gt;$M$11),CkRec10!O17,0)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6" x14ac:dyDescent="0.3">
      <c r="A15" s="186">
        <f>IF(CkRec10!E18&gt;0,CkRec10!E18,CkRec10!B18)</f>
        <v>0</v>
      </c>
      <c r="B15" s="192">
        <f>IF(CkRec10!C18&gt;0,CkRec10!C18,CkRec10!A18)</f>
        <v>0</v>
      </c>
      <c r="C15" s="90">
        <f>CkRec10!G18</f>
        <v>0</v>
      </c>
      <c r="D15" s="12">
        <f>CkRec10!J18</f>
        <v>0</v>
      </c>
      <c r="E15" s="12">
        <f>CkRec10!K18</f>
        <v>0</v>
      </c>
      <c r="F15" s="12">
        <f t="shared" si="1"/>
        <v>0</v>
      </c>
      <c r="G15" s="12">
        <f>CkRec10!P18</f>
        <v>0</v>
      </c>
      <c r="H15" s="13">
        <f>+IF(CkRec10!H18='CDR 10'!$H$11,CkRec10!O18,0)</f>
        <v>0</v>
      </c>
      <c r="I15" s="13">
        <f>+IF(CkRec10!H18='CDR 10'!$I$11,CkRec10!O18,0)</f>
        <v>0</v>
      </c>
      <c r="J15" s="13">
        <f>+IF(CkRec10!H18='CDR 10'!$J$11,CkRec10!O18,0)</f>
        <v>0</v>
      </c>
      <c r="K15" s="13">
        <f>+IF(CkRec10!H18='CDR 10'!$K$11,CkRec10!O18,0)</f>
        <v>0</v>
      </c>
      <c r="L15" s="13">
        <f>+IF(CkRec10!H18='CDR 10'!$L$11,CkRec10!O18,0)</f>
        <v>0</v>
      </c>
      <c r="M15" s="13">
        <f>+IF(CkRec10!H18='CDR 10'!$M$11,CkRec10!O18,0)</f>
        <v>0</v>
      </c>
      <c r="N15" s="95">
        <f>+IF(AND(CkRec10!H18&lt;&gt;$H$11,CkRec10!H18&lt;&gt;$I$11,CkRec10!H18&lt;&gt;$J$11,CkRec10!H18&lt;&gt;$K$11,CkRec10!H18&lt;&gt;$L$11,CkRec10!H18&lt;&gt;$M$11),VLOOKUP(CkRec10!H18,CkRec10!$H$16:$N$35,7,0),0)</f>
        <v>0</v>
      </c>
      <c r="O15" s="96" t="str">
        <f>+IF(AND(CkRec10!H18&lt;&gt;$H$11,CkRec10!H18&lt;&gt;$I$11,CkRec10!H18&lt;&gt;$J$11,CkRec10!H18&lt;&gt;$K$11,CkRec10!H18&lt;&gt;$L$11,CkRec10!H18&lt;&gt;$M$11),VLOOKUP(CkRec10!H18,CkRec10!$H$16:$N$35,1,0),0)</f>
        <v/>
      </c>
      <c r="P15" s="94">
        <f>+IF(AND(CkRec10!H18&lt;&gt;$H$11,CkRec10!H18&lt;&gt;$I$11,CkRec10!H18&lt;&gt;$J$11,CkRec10!H18&lt;&gt;$K$11,CkRec10!H18&lt;&gt;$L$11,CkRec10!H18&lt;&gt;$M$11),CkRec10!O18,0)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6" x14ac:dyDescent="0.3">
      <c r="A16" s="186">
        <f>IF(CkRec10!E19&gt;0,CkRec10!E19,CkRec10!B19)</f>
        <v>0</v>
      </c>
      <c r="B16" s="192">
        <f>IF(CkRec10!C19&gt;0,CkRec10!C19,CkRec10!A19)</f>
        <v>0</v>
      </c>
      <c r="C16" s="90">
        <f>CkRec10!G19</f>
        <v>0</v>
      </c>
      <c r="D16" s="12">
        <f>CkRec10!J19</f>
        <v>0</v>
      </c>
      <c r="E16" s="12">
        <f>CkRec10!K19</f>
        <v>0</v>
      </c>
      <c r="F16" s="12">
        <f t="shared" si="1"/>
        <v>0</v>
      </c>
      <c r="G16" s="12">
        <f>CkRec10!P19</f>
        <v>0</v>
      </c>
      <c r="H16" s="13">
        <f>+IF(CkRec10!H19='CDR 10'!$H$11,CkRec10!O19,0)</f>
        <v>0</v>
      </c>
      <c r="I16" s="13">
        <f>+IF(CkRec10!H19='CDR 10'!$I$11,CkRec10!O19,0)</f>
        <v>0</v>
      </c>
      <c r="J16" s="13">
        <f>+IF(CkRec10!H19='CDR 10'!$J$11,CkRec10!O19,0)</f>
        <v>0</v>
      </c>
      <c r="K16" s="13">
        <f>+IF(CkRec10!H19='CDR 10'!$K$11,CkRec10!O19,0)</f>
        <v>0</v>
      </c>
      <c r="L16" s="13">
        <f>+IF(CkRec10!H19='CDR 10'!$L$11,CkRec10!O19,0)</f>
        <v>0</v>
      </c>
      <c r="M16" s="13">
        <f>+IF(CkRec10!H19='CDR 10'!$M$11,CkRec10!O19,0)</f>
        <v>0</v>
      </c>
      <c r="N16" s="95">
        <f>+IF(AND(CkRec10!H19&lt;&gt;$H$11,CkRec10!H19&lt;&gt;$I$11,CkRec10!H19&lt;&gt;$J$11,CkRec10!H19&lt;&gt;$K$11,CkRec10!H19&lt;&gt;$L$11,CkRec10!H19&lt;&gt;$M$11),VLOOKUP(CkRec10!H19,CkRec10!$H$16:$N$35,7,0),0)</f>
        <v>0</v>
      </c>
      <c r="O16" s="96" t="str">
        <f>+IF(AND(CkRec10!H19&lt;&gt;$H$11,CkRec10!H19&lt;&gt;$I$11,CkRec10!H19&lt;&gt;$J$11,CkRec10!H19&lt;&gt;$K$11,CkRec10!H19&lt;&gt;$L$11,CkRec10!H19&lt;&gt;$M$11),VLOOKUP(CkRec10!H19,CkRec10!$H$16:$N$35,1,0),0)</f>
        <v/>
      </c>
      <c r="P16" s="94">
        <f>+IF(AND(CkRec10!H19&lt;&gt;$H$11,CkRec10!H19&lt;&gt;$I$11,CkRec10!H19&lt;&gt;$J$11,CkRec10!H19&lt;&gt;$K$11,CkRec10!H19&lt;&gt;$L$11,CkRec10!H19&lt;&gt;$M$11),CkRec10!O19,0)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 x14ac:dyDescent="0.3">
      <c r="A17" s="186">
        <f>IF(CkRec10!E20&gt;0,CkRec10!E20,CkRec10!B20)</f>
        <v>0</v>
      </c>
      <c r="B17" s="192">
        <f>IF(CkRec10!C20&gt;0,CkRec10!C20,CkRec10!A20)</f>
        <v>0</v>
      </c>
      <c r="C17" s="90">
        <f>CkRec10!G20</f>
        <v>0</v>
      </c>
      <c r="D17" s="12">
        <f>CkRec10!J20</f>
        <v>0</v>
      </c>
      <c r="E17" s="12">
        <f>CkRec10!K20</f>
        <v>0</v>
      </c>
      <c r="F17" s="12">
        <f t="shared" si="1"/>
        <v>0</v>
      </c>
      <c r="G17" s="12">
        <f>CkRec10!P20</f>
        <v>0</v>
      </c>
      <c r="H17" s="13">
        <f>+IF(CkRec10!H20='CDR 10'!$H$11,CkRec10!O20,0)</f>
        <v>0</v>
      </c>
      <c r="I17" s="13">
        <f>+IF(CkRec10!H20='CDR 10'!$I$11,CkRec10!O20,0)</f>
        <v>0</v>
      </c>
      <c r="J17" s="13">
        <f>+IF(CkRec10!H20='CDR 10'!$J$11,CkRec10!O20,0)</f>
        <v>0</v>
      </c>
      <c r="K17" s="13">
        <f>+IF(CkRec10!H20='CDR 10'!$K$11,CkRec10!O20,0)</f>
        <v>0</v>
      </c>
      <c r="L17" s="13">
        <f>+IF(CkRec10!H20='CDR 10'!$L$11,CkRec10!O20,0)</f>
        <v>0</v>
      </c>
      <c r="M17" s="13">
        <f>+IF(CkRec10!H20='CDR 10'!$M$11,CkRec10!O20,0)</f>
        <v>0</v>
      </c>
      <c r="N17" s="95">
        <f>+IF(AND(CkRec10!H20&lt;&gt;$H$11,CkRec10!H20&lt;&gt;$I$11,CkRec10!H20&lt;&gt;$J$11,CkRec10!H20&lt;&gt;$K$11,CkRec10!H20&lt;&gt;$L$11,CkRec10!H20&lt;&gt;$M$11),VLOOKUP(CkRec10!H20,CkRec10!$H$16:$N$35,7,0),0)</f>
        <v>0</v>
      </c>
      <c r="O17" s="96" t="str">
        <f>+IF(AND(CkRec10!H20&lt;&gt;$H$11,CkRec10!H20&lt;&gt;$I$11,CkRec10!H20&lt;&gt;$J$11,CkRec10!H20&lt;&gt;$K$11,CkRec10!H20&lt;&gt;$L$11,CkRec10!H20&lt;&gt;$M$11),VLOOKUP(CkRec10!H20,CkRec10!$H$16:$N$35,1,0),0)</f>
        <v/>
      </c>
      <c r="P17" s="94">
        <f>+IF(AND(CkRec10!H20&lt;&gt;$H$11,CkRec10!H20&lt;&gt;$I$11,CkRec10!H20&lt;&gt;$J$11,CkRec10!H20&lt;&gt;$K$11,CkRec10!H20&lt;&gt;$L$11,CkRec10!H20&lt;&gt;$M$11),CkRec10!O20,0)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 x14ac:dyDescent="0.3">
      <c r="A18" s="186">
        <f>IF(CkRec10!E21&gt;0,CkRec10!E21,CkRec10!B21)</f>
        <v>0</v>
      </c>
      <c r="B18" s="192">
        <f>IF(CkRec10!C21&gt;0,CkRec10!C21,CkRec10!A21)</f>
        <v>0</v>
      </c>
      <c r="C18" s="90">
        <f>CkRec10!G21</f>
        <v>0</v>
      </c>
      <c r="D18" s="12">
        <f>CkRec10!J21</f>
        <v>0</v>
      </c>
      <c r="E18" s="12">
        <f>CkRec10!K21</f>
        <v>0</v>
      </c>
      <c r="F18" s="12">
        <f t="shared" si="1"/>
        <v>0</v>
      </c>
      <c r="G18" s="12">
        <f>CkRec10!P21</f>
        <v>0</v>
      </c>
      <c r="H18" s="13">
        <f>+IF(CkRec10!H21='CDR 10'!$H$11,CkRec10!O21,0)</f>
        <v>0</v>
      </c>
      <c r="I18" s="13">
        <f>+IF(CkRec10!H21='CDR 10'!$I$11,CkRec10!O21,0)</f>
        <v>0</v>
      </c>
      <c r="J18" s="13">
        <f>+IF(CkRec10!H21='CDR 10'!$J$11,CkRec10!O21,0)</f>
        <v>0</v>
      </c>
      <c r="K18" s="13">
        <f>+IF(CkRec10!H21='CDR 10'!$K$11,CkRec10!O21,0)</f>
        <v>0</v>
      </c>
      <c r="L18" s="13">
        <f>+IF(CkRec10!H21='CDR 10'!$L$11,CkRec10!O21,0)</f>
        <v>0</v>
      </c>
      <c r="M18" s="13">
        <f>+IF(CkRec10!H21='CDR 10'!$M$11,CkRec10!O21,0)</f>
        <v>0</v>
      </c>
      <c r="N18" s="95">
        <f>+IF(AND(CkRec10!H21&lt;&gt;$H$11,CkRec10!H21&lt;&gt;$I$11,CkRec10!H21&lt;&gt;$J$11,CkRec10!H21&lt;&gt;$K$11,CkRec10!H21&lt;&gt;$L$11,CkRec10!H21&lt;&gt;$M$11),VLOOKUP(CkRec10!H21,CkRec10!$H$16:$N$35,7,0),0)</f>
        <v>0</v>
      </c>
      <c r="O18" s="96" t="str">
        <f>+IF(AND(CkRec10!H21&lt;&gt;$H$11,CkRec10!H21&lt;&gt;$I$11,CkRec10!H21&lt;&gt;$J$11,CkRec10!H21&lt;&gt;$K$11,CkRec10!H21&lt;&gt;$L$11,CkRec10!H21&lt;&gt;$M$11),VLOOKUP(CkRec10!H21,CkRec10!$H$16:$N$35,1,0),0)</f>
        <v/>
      </c>
      <c r="P18" s="94">
        <f>+IF(AND(CkRec10!H21&lt;&gt;$H$11,CkRec10!H21&lt;&gt;$I$11,CkRec10!H21&lt;&gt;$J$11,CkRec10!H21&lt;&gt;$K$11,CkRec10!H21&lt;&gt;$L$11,CkRec10!H21&lt;&gt;$M$11),CkRec10!O21,0)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 x14ac:dyDescent="0.3">
      <c r="A19" s="186">
        <f>IF(CkRec10!E22&gt;0,CkRec10!E22,CkRec10!B22)</f>
        <v>0</v>
      </c>
      <c r="B19" s="192">
        <f>IF(CkRec10!C22&gt;0,CkRec10!C22,CkRec10!A22)</f>
        <v>0</v>
      </c>
      <c r="C19" s="90">
        <f>CkRec10!G22</f>
        <v>0</v>
      </c>
      <c r="D19" s="12">
        <f>CkRec10!J22</f>
        <v>0</v>
      </c>
      <c r="E19" s="12">
        <f>CkRec10!K22</f>
        <v>0</v>
      </c>
      <c r="F19" s="12">
        <f t="shared" si="1"/>
        <v>0</v>
      </c>
      <c r="G19" s="12">
        <f>CkRec10!P22</f>
        <v>0</v>
      </c>
      <c r="H19" s="13">
        <f>+IF(CkRec10!H22='CDR 10'!$H$11,CkRec10!O22,0)</f>
        <v>0</v>
      </c>
      <c r="I19" s="13">
        <f>+IF(CkRec10!H22='CDR 10'!$I$11,CkRec10!O22,0)</f>
        <v>0</v>
      </c>
      <c r="J19" s="13">
        <f>+IF(CkRec10!H22='CDR 10'!$J$11,CkRec10!O22,0)</f>
        <v>0</v>
      </c>
      <c r="K19" s="13">
        <f>+IF(CkRec10!H22='CDR 10'!$K$11,CkRec10!O22,0)</f>
        <v>0</v>
      </c>
      <c r="L19" s="13">
        <f>+IF(CkRec10!H22='CDR 10'!$L$11,CkRec10!O22,0)</f>
        <v>0</v>
      </c>
      <c r="M19" s="13">
        <f>+IF(CkRec10!H22='CDR 10'!$M$11,CkRec10!O22,0)</f>
        <v>0</v>
      </c>
      <c r="N19" s="95">
        <f>+IF(AND(CkRec10!H22&lt;&gt;$H$11,CkRec10!H22&lt;&gt;$I$11,CkRec10!H22&lt;&gt;$J$11,CkRec10!H22&lt;&gt;$K$11,CkRec10!H22&lt;&gt;$L$11,CkRec10!H22&lt;&gt;$M$11),VLOOKUP(CkRec10!H22,CkRec10!$H$16:$N$35,7,0),0)</f>
        <v>0</v>
      </c>
      <c r="O19" s="96" t="str">
        <f>+IF(AND(CkRec10!H22&lt;&gt;$H$11,CkRec10!H22&lt;&gt;$I$11,CkRec10!H22&lt;&gt;$J$11,CkRec10!H22&lt;&gt;$K$11,CkRec10!H22&lt;&gt;$L$11,CkRec10!H22&lt;&gt;$M$11),VLOOKUP(CkRec10!H22,CkRec10!$H$16:$N$35,1,0),0)</f>
        <v/>
      </c>
      <c r="P19" s="94">
        <f>+IF(AND(CkRec10!H22&lt;&gt;$H$11,CkRec10!H22&lt;&gt;$I$11,CkRec10!H22&lt;&gt;$J$11,CkRec10!H22&lt;&gt;$K$11,CkRec10!H22&lt;&gt;$L$11,CkRec10!H22&lt;&gt;$M$11),CkRec10!O22,0)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 x14ac:dyDescent="0.3">
      <c r="A20" s="186">
        <f>IF(CkRec10!E23&gt;0,CkRec10!E23,CkRec10!B23)</f>
        <v>0</v>
      </c>
      <c r="B20" s="192">
        <f>IF(CkRec10!C23&gt;0,CkRec10!C23,CkRec10!A23)</f>
        <v>0</v>
      </c>
      <c r="C20" s="90">
        <f>CkRec10!G23</f>
        <v>0</v>
      </c>
      <c r="D20" s="12">
        <f>CkRec10!J23</f>
        <v>0</v>
      </c>
      <c r="E20" s="12">
        <f>CkRec10!K23</f>
        <v>0</v>
      </c>
      <c r="F20" s="12">
        <f t="shared" si="1"/>
        <v>0</v>
      </c>
      <c r="G20" s="12">
        <f>CkRec10!P23</f>
        <v>0</v>
      </c>
      <c r="H20" s="13">
        <f>+IF(CkRec10!H23='CDR 10'!$H$11,CkRec10!O23,0)</f>
        <v>0</v>
      </c>
      <c r="I20" s="13">
        <f>+IF(CkRec10!H23='CDR 10'!$I$11,CkRec10!O23,0)</f>
        <v>0</v>
      </c>
      <c r="J20" s="13">
        <f>+IF(CkRec10!H23='CDR 10'!$J$11,CkRec10!O23,0)</f>
        <v>0</v>
      </c>
      <c r="K20" s="13">
        <f>+IF(CkRec10!H23='CDR 10'!$K$11,CkRec10!O23,0)</f>
        <v>0</v>
      </c>
      <c r="L20" s="13">
        <f>+IF(CkRec10!H23='CDR 10'!$L$11,CkRec10!O23,0)</f>
        <v>0</v>
      </c>
      <c r="M20" s="13">
        <f>+IF(CkRec10!H23='CDR 10'!$M$11,CkRec10!O23,0)</f>
        <v>0</v>
      </c>
      <c r="N20" s="95">
        <f>+IF(AND(CkRec10!H23&lt;&gt;$H$11,CkRec10!H23&lt;&gt;$I$11,CkRec10!H23&lt;&gt;$J$11,CkRec10!H23&lt;&gt;$K$11,CkRec10!H23&lt;&gt;$L$11,CkRec10!H23&lt;&gt;$M$11),VLOOKUP(CkRec10!H23,CkRec10!$H$16:$N$35,7,0),0)</f>
        <v>0</v>
      </c>
      <c r="O20" s="96" t="str">
        <f>+IF(AND(CkRec10!H23&lt;&gt;$H$11,CkRec10!H23&lt;&gt;$I$11,CkRec10!H23&lt;&gt;$J$11,CkRec10!H23&lt;&gt;$K$11,CkRec10!H23&lt;&gt;$L$11,CkRec10!H23&lt;&gt;$M$11),VLOOKUP(CkRec10!H23,CkRec10!$H$16:$N$35,1,0),0)</f>
        <v/>
      </c>
      <c r="P20" s="94">
        <f>+IF(AND(CkRec10!H23&lt;&gt;$H$11,CkRec10!H23&lt;&gt;$I$11,CkRec10!H23&lt;&gt;$J$11,CkRec10!H23&lt;&gt;$K$11,CkRec10!H23&lt;&gt;$L$11,CkRec10!H23&lt;&gt;$M$11),CkRec10!O23,0)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 x14ac:dyDescent="0.3">
      <c r="A21" s="186">
        <f>IF(CkRec10!E24&gt;0,CkRec10!E24,CkRec10!B24)</f>
        <v>0</v>
      </c>
      <c r="B21" s="192">
        <f>IF(CkRec10!C24&gt;0,CkRec10!C24,CkRec10!A24)</f>
        <v>0</v>
      </c>
      <c r="C21" s="90">
        <f>CkRec10!G24</f>
        <v>0</v>
      </c>
      <c r="D21" s="12">
        <f>CkRec10!J24</f>
        <v>0</v>
      </c>
      <c r="E21" s="12">
        <f>CkRec10!K24</f>
        <v>0</v>
      </c>
      <c r="F21" s="12">
        <f t="shared" si="1"/>
        <v>0</v>
      </c>
      <c r="G21" s="12">
        <f>CkRec10!P24</f>
        <v>0</v>
      </c>
      <c r="H21" s="13">
        <f>+IF(CkRec10!H24='CDR 10'!$H$11,CkRec10!O24,0)</f>
        <v>0</v>
      </c>
      <c r="I21" s="13">
        <f>+IF(CkRec10!H24='CDR 10'!$I$11,CkRec10!O24,0)</f>
        <v>0</v>
      </c>
      <c r="J21" s="13">
        <f>+IF(CkRec10!H24='CDR 10'!$J$11,CkRec10!O24,0)</f>
        <v>0</v>
      </c>
      <c r="K21" s="13">
        <f>+IF(CkRec10!H24='CDR 10'!$K$11,CkRec10!O24,0)</f>
        <v>0</v>
      </c>
      <c r="L21" s="13">
        <f>+IF(CkRec10!H24='CDR 10'!$L$11,CkRec10!O24,0)</f>
        <v>0</v>
      </c>
      <c r="M21" s="13">
        <f>+IF(CkRec10!H24='CDR 10'!$M$11,CkRec10!O24,0)</f>
        <v>0</v>
      </c>
      <c r="N21" s="95">
        <f>+IF(AND(CkRec10!H24&lt;&gt;$H$11,CkRec10!H24&lt;&gt;$I$11,CkRec10!H24&lt;&gt;$J$11,CkRec10!H24&lt;&gt;$K$11,CkRec10!H24&lt;&gt;$L$11,CkRec10!H24&lt;&gt;$M$11),VLOOKUP(CkRec10!H24,CkRec10!$H$16:$N$35,7,0),0)</f>
        <v>0</v>
      </c>
      <c r="O21" s="96" t="str">
        <f>+IF(AND(CkRec10!H24&lt;&gt;$H$11,CkRec10!H24&lt;&gt;$I$11,CkRec10!H24&lt;&gt;$J$11,CkRec10!H24&lt;&gt;$K$11,CkRec10!H24&lt;&gt;$L$11,CkRec10!H24&lt;&gt;$M$11),VLOOKUP(CkRec10!H24,CkRec10!$H$16:$N$35,1,0),0)</f>
        <v/>
      </c>
      <c r="P21" s="94">
        <f>+IF(AND(CkRec10!H24&lt;&gt;$H$11,CkRec10!H24&lt;&gt;$I$11,CkRec10!H24&lt;&gt;$J$11,CkRec10!H24&lt;&gt;$K$11,CkRec10!H24&lt;&gt;$L$11,CkRec10!H24&lt;&gt;$M$11),CkRec10!O24,0)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 x14ac:dyDescent="0.3">
      <c r="A22" s="186">
        <f>IF(CkRec10!E25&gt;0,CkRec10!E25,CkRec10!B25)</f>
        <v>0</v>
      </c>
      <c r="B22" s="192">
        <f>IF(CkRec10!C25&gt;0,CkRec10!C25,CkRec10!A25)</f>
        <v>0</v>
      </c>
      <c r="C22" s="90">
        <f>CkRec10!G25</f>
        <v>0</v>
      </c>
      <c r="D22" s="12">
        <f>CkRec10!J25</f>
        <v>0</v>
      </c>
      <c r="E22" s="12">
        <f>CkRec10!K25</f>
        <v>0</v>
      </c>
      <c r="F22" s="12">
        <f t="shared" si="1"/>
        <v>0</v>
      </c>
      <c r="G22" s="12">
        <f>CkRec10!P25</f>
        <v>0</v>
      </c>
      <c r="H22" s="13">
        <f>+IF(CkRec10!H25='CDR 10'!$H$11,CkRec10!O25,0)</f>
        <v>0</v>
      </c>
      <c r="I22" s="13">
        <f>+IF(CkRec10!H25='CDR 10'!$I$11,CkRec10!O25,0)</f>
        <v>0</v>
      </c>
      <c r="J22" s="13">
        <f>+IF(CkRec10!H25='CDR 10'!$J$11,CkRec10!O25,0)</f>
        <v>0</v>
      </c>
      <c r="K22" s="13">
        <f>+IF(CkRec10!H25='CDR 10'!$K$11,CkRec10!O25,0)</f>
        <v>0</v>
      </c>
      <c r="L22" s="13">
        <f>+IF(CkRec10!H25='CDR 10'!$L$11,CkRec10!O25,0)</f>
        <v>0</v>
      </c>
      <c r="M22" s="13">
        <f>+IF(CkRec10!H25='CDR 10'!$M$11,CkRec10!O25,0)</f>
        <v>0</v>
      </c>
      <c r="N22" s="95">
        <f>+IF(AND(CkRec10!H25&lt;&gt;$H$11,CkRec10!H25&lt;&gt;$I$11,CkRec10!H25&lt;&gt;$J$11,CkRec10!H25&lt;&gt;$K$11,CkRec10!H25&lt;&gt;$L$11,CkRec10!H25&lt;&gt;$M$11),VLOOKUP(CkRec10!H25,CkRec10!$H$16:$N$35,7,0),0)</f>
        <v>0</v>
      </c>
      <c r="O22" s="96" t="str">
        <f>+IF(AND(CkRec10!H25&lt;&gt;$H$11,CkRec10!H25&lt;&gt;$I$11,CkRec10!H25&lt;&gt;$J$11,CkRec10!H25&lt;&gt;$K$11,CkRec10!H25&lt;&gt;$L$11,CkRec10!H25&lt;&gt;$M$11),VLOOKUP(CkRec10!H25,CkRec10!$H$16:$N$35,1,0),0)</f>
        <v/>
      </c>
      <c r="P22" s="94">
        <f>+IF(AND(CkRec10!H25&lt;&gt;$H$11,CkRec10!H25&lt;&gt;$I$11,CkRec10!H25&lt;&gt;$J$11,CkRec10!H25&lt;&gt;$K$11,CkRec10!H25&lt;&gt;$L$11,CkRec10!H25&lt;&gt;$M$11),CkRec10!O25,0)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 x14ac:dyDescent="0.3">
      <c r="A23" s="186">
        <f>IF(CkRec10!E26&gt;0,CkRec10!E26,CkRec10!B26)</f>
        <v>0</v>
      </c>
      <c r="B23" s="192">
        <f>IF(CkRec10!C26&gt;0,CkRec10!C26,CkRec10!A26)</f>
        <v>0</v>
      </c>
      <c r="C23" s="90">
        <f>CkRec10!G26</f>
        <v>0</v>
      </c>
      <c r="D23" s="12">
        <f>CkRec10!J26</f>
        <v>0</v>
      </c>
      <c r="E23" s="12">
        <f>CkRec10!K26</f>
        <v>0</v>
      </c>
      <c r="F23" s="12">
        <f t="shared" si="1"/>
        <v>0</v>
      </c>
      <c r="G23" s="12">
        <f>CkRec10!P26</f>
        <v>0</v>
      </c>
      <c r="H23" s="13">
        <f>+IF(CkRec10!H26='CDR 10'!$H$11,CkRec10!O26,0)</f>
        <v>0</v>
      </c>
      <c r="I23" s="13">
        <f>+IF(CkRec10!H26='CDR 10'!$I$11,CkRec10!O26,0)</f>
        <v>0</v>
      </c>
      <c r="J23" s="13">
        <f>+IF(CkRec10!H26='CDR 10'!$J$11,CkRec10!O26,0)</f>
        <v>0</v>
      </c>
      <c r="K23" s="13">
        <f>+IF(CkRec10!H26='CDR 10'!$K$11,CkRec10!O26,0)</f>
        <v>0</v>
      </c>
      <c r="L23" s="13">
        <f>+IF(CkRec10!H26='CDR 10'!$L$11,CkRec10!O26,0)</f>
        <v>0</v>
      </c>
      <c r="M23" s="13">
        <f>+IF(CkRec10!H26='CDR 10'!$M$11,CkRec10!O26,0)</f>
        <v>0</v>
      </c>
      <c r="N23" s="95">
        <f>+IF(AND(CkRec10!H26&lt;&gt;$H$11,CkRec10!H26&lt;&gt;$I$11,CkRec10!H26&lt;&gt;$J$11,CkRec10!H26&lt;&gt;$K$11,CkRec10!H26&lt;&gt;$L$11,CkRec10!H26&lt;&gt;$M$11),VLOOKUP(CkRec10!H26,CkRec10!$H$16:$N$35,7,0),0)</f>
        <v>0</v>
      </c>
      <c r="O23" s="96" t="str">
        <f>+IF(AND(CkRec10!H26&lt;&gt;$H$11,CkRec10!H26&lt;&gt;$I$11,CkRec10!H26&lt;&gt;$J$11,CkRec10!H26&lt;&gt;$K$11,CkRec10!H26&lt;&gt;$L$11,CkRec10!H26&lt;&gt;$M$11),VLOOKUP(CkRec10!H26,CkRec10!$H$16:$N$35,1,0),0)</f>
        <v/>
      </c>
      <c r="P23" s="94">
        <f>+IF(AND(CkRec10!H26&lt;&gt;$H$11,CkRec10!H26&lt;&gt;$I$11,CkRec10!H26&lt;&gt;$J$11,CkRec10!H26&lt;&gt;$K$11,CkRec10!H26&lt;&gt;$L$11,CkRec10!H26&lt;&gt;$M$11),CkRec10!O26,0)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 x14ac:dyDescent="0.3">
      <c r="A24" s="186">
        <f>IF(CkRec10!E27&gt;0,CkRec10!E27,CkRec10!B27)</f>
        <v>0</v>
      </c>
      <c r="B24" s="192">
        <f>IF(CkRec10!C27&gt;0,CkRec10!C27,CkRec10!A27)</f>
        <v>0</v>
      </c>
      <c r="C24" s="90">
        <f>CkRec10!G27</f>
        <v>0</v>
      </c>
      <c r="D24" s="12">
        <f>CkRec10!J27</f>
        <v>0</v>
      </c>
      <c r="E24" s="12">
        <f>CkRec10!K27</f>
        <v>0</v>
      </c>
      <c r="F24" s="12">
        <f t="shared" si="1"/>
        <v>0</v>
      </c>
      <c r="G24" s="12">
        <f>CkRec10!P27</f>
        <v>0</v>
      </c>
      <c r="H24" s="13">
        <f>+IF(CkRec10!H27='CDR 10'!$H$11,CkRec10!O27,0)</f>
        <v>0</v>
      </c>
      <c r="I24" s="13">
        <f>+IF(CkRec10!H27='CDR 10'!$I$11,CkRec10!O27,0)</f>
        <v>0</v>
      </c>
      <c r="J24" s="13">
        <f>+IF(CkRec10!H27='CDR 10'!$J$11,CkRec10!O27,0)</f>
        <v>0</v>
      </c>
      <c r="K24" s="13">
        <f>+IF(CkRec10!H27='CDR 10'!$K$11,CkRec10!O27,0)</f>
        <v>0</v>
      </c>
      <c r="L24" s="13">
        <f>+IF(CkRec10!H27='CDR 10'!$L$11,CkRec10!O27,0)</f>
        <v>0</v>
      </c>
      <c r="M24" s="13">
        <f>+IF(CkRec10!H27='CDR 10'!$M$11,CkRec10!O27,0)</f>
        <v>0</v>
      </c>
      <c r="N24" s="95">
        <f>+IF(AND(CkRec10!H27&lt;&gt;$H$11,CkRec10!H27&lt;&gt;$I$11,CkRec10!H27&lt;&gt;$J$11,CkRec10!H27&lt;&gt;$K$11,CkRec10!H27&lt;&gt;$L$11,CkRec10!H27&lt;&gt;$M$11),VLOOKUP(CkRec10!H27,CkRec10!$H$16:$N$35,7,0),0)</f>
        <v>0</v>
      </c>
      <c r="O24" s="96" t="str">
        <f>+IF(AND(CkRec10!H27&lt;&gt;$H$11,CkRec10!H27&lt;&gt;$I$11,CkRec10!H27&lt;&gt;$J$11,CkRec10!H27&lt;&gt;$K$11,CkRec10!H27&lt;&gt;$L$11,CkRec10!H27&lt;&gt;$M$11),VLOOKUP(CkRec10!H27,CkRec10!$H$16:$N$35,1,0),0)</f>
        <v/>
      </c>
      <c r="P24" s="94">
        <f>+IF(AND(CkRec10!H27&lt;&gt;$H$11,CkRec10!H27&lt;&gt;$I$11,CkRec10!H27&lt;&gt;$J$11,CkRec10!H27&lt;&gt;$K$11,CkRec10!H27&lt;&gt;$L$11,CkRec10!H27&lt;&gt;$M$11),CkRec10!O27,0)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 x14ac:dyDescent="0.3">
      <c r="A25" s="186">
        <f>IF(CkRec10!E28&gt;0,CkRec10!E28,CkRec10!B28)</f>
        <v>0</v>
      </c>
      <c r="B25" s="192">
        <f>IF(CkRec10!C28&gt;0,CkRec10!C28,CkRec10!A28)</f>
        <v>0</v>
      </c>
      <c r="C25" s="90">
        <f>CkRec10!G28</f>
        <v>0</v>
      </c>
      <c r="D25" s="12">
        <f>CkRec10!J28</f>
        <v>0</v>
      </c>
      <c r="E25" s="12">
        <f>CkRec10!K28</f>
        <v>0</v>
      </c>
      <c r="F25" s="12">
        <f t="shared" si="1"/>
        <v>0</v>
      </c>
      <c r="G25" s="12">
        <f>CkRec10!P28</f>
        <v>0</v>
      </c>
      <c r="H25" s="13">
        <f>+IF(CkRec10!H28='CDR 10'!$H$11,CkRec10!O28,0)</f>
        <v>0</v>
      </c>
      <c r="I25" s="13">
        <f>+IF(CkRec10!H28='CDR 10'!$I$11,CkRec10!O28,0)</f>
        <v>0</v>
      </c>
      <c r="J25" s="13">
        <f>+IF(CkRec10!H28='CDR 10'!$J$11,CkRec10!O28,0)</f>
        <v>0</v>
      </c>
      <c r="K25" s="13">
        <f>+IF(CkRec10!H28='CDR 10'!$K$11,CkRec10!O28,0)</f>
        <v>0</v>
      </c>
      <c r="L25" s="13">
        <f>+IF(CkRec10!H28='CDR 10'!$L$11,CkRec10!O28,0)</f>
        <v>0</v>
      </c>
      <c r="M25" s="13">
        <f>+IF(CkRec10!H28='CDR 10'!$M$11,CkRec10!O28,0)</f>
        <v>0</v>
      </c>
      <c r="N25" s="95">
        <f>+IF(AND(CkRec10!H28&lt;&gt;$H$11,CkRec10!H28&lt;&gt;$I$11,CkRec10!H28&lt;&gt;$J$11,CkRec10!H28&lt;&gt;$K$11,CkRec10!H28&lt;&gt;$L$11,CkRec10!H28&lt;&gt;$M$11),VLOOKUP(CkRec10!H28,CkRec10!$H$16:$N$35,7,0),0)</f>
        <v>0</v>
      </c>
      <c r="O25" s="96" t="str">
        <f>+IF(AND(CkRec10!H28&lt;&gt;$H$11,CkRec10!H28&lt;&gt;$I$11,CkRec10!H28&lt;&gt;$J$11,CkRec10!H28&lt;&gt;$K$11,CkRec10!H28&lt;&gt;$L$11,CkRec10!H28&lt;&gt;$M$11),VLOOKUP(CkRec10!H28,CkRec10!$H$16:$N$35,1,0),0)</f>
        <v/>
      </c>
      <c r="P25" s="94">
        <f>+IF(AND(CkRec10!H28&lt;&gt;$H$11,CkRec10!H28&lt;&gt;$I$11,CkRec10!H28&lt;&gt;$J$11,CkRec10!H28&lt;&gt;$K$11,CkRec10!H28&lt;&gt;$L$11,CkRec10!H28&lt;&gt;$M$11),CkRec10!O28,0)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 x14ac:dyDescent="0.3">
      <c r="A26" s="186">
        <f>IF(CkRec10!E29&gt;0,CkRec10!E29,CkRec10!B29)</f>
        <v>0</v>
      </c>
      <c r="B26" s="192">
        <f>IF(CkRec10!C29&gt;0,CkRec10!C29,CkRec10!A29)</f>
        <v>0</v>
      </c>
      <c r="C26" s="90">
        <f>CkRec10!G29</f>
        <v>0</v>
      </c>
      <c r="D26" s="12">
        <f>CkRec10!J29</f>
        <v>0</v>
      </c>
      <c r="E26" s="12">
        <f>CkRec10!K29</f>
        <v>0</v>
      </c>
      <c r="F26" s="12">
        <f t="shared" si="1"/>
        <v>0</v>
      </c>
      <c r="G26" s="12">
        <f>CkRec10!P29</f>
        <v>0</v>
      </c>
      <c r="H26" s="13">
        <f>+IF(CkRec10!H29='CDR 10'!$H$11,CkRec10!O29,0)</f>
        <v>0</v>
      </c>
      <c r="I26" s="13">
        <f>+IF(CkRec10!H29='CDR 10'!$I$11,CkRec10!O29,0)</f>
        <v>0</v>
      </c>
      <c r="J26" s="13">
        <f>+IF(CkRec10!H29='CDR 10'!$J$11,CkRec10!O29,0)</f>
        <v>0</v>
      </c>
      <c r="K26" s="13">
        <f>+IF(CkRec10!H29='CDR 10'!$K$11,CkRec10!O29,0)</f>
        <v>0</v>
      </c>
      <c r="L26" s="13">
        <f>+IF(CkRec10!H29='CDR 10'!$L$11,CkRec10!O29,0)</f>
        <v>0</v>
      </c>
      <c r="M26" s="13">
        <f>+IF(CkRec10!H29='CDR 10'!$M$11,CkRec10!O29,0)</f>
        <v>0</v>
      </c>
      <c r="N26" s="95">
        <f>+IF(AND(CkRec10!H29&lt;&gt;$H$11,CkRec10!H29&lt;&gt;$I$11,CkRec10!H29&lt;&gt;$J$11,CkRec10!H29&lt;&gt;$K$11,CkRec10!H29&lt;&gt;$L$11,CkRec10!H29&lt;&gt;$M$11),VLOOKUP(CkRec10!H29,CkRec10!$H$16:$N$35,7,0),0)</f>
        <v>0</v>
      </c>
      <c r="O26" s="96" t="str">
        <f>+IF(AND(CkRec10!H29&lt;&gt;$H$11,CkRec10!H29&lt;&gt;$I$11,CkRec10!H29&lt;&gt;$J$11,CkRec10!H29&lt;&gt;$K$11,CkRec10!H29&lt;&gt;$L$11,CkRec10!H29&lt;&gt;$M$11),VLOOKUP(CkRec10!H29,CkRec10!$H$16:$N$35,1,0),0)</f>
        <v/>
      </c>
      <c r="P26" s="94">
        <f>+IF(AND(CkRec10!H29&lt;&gt;$H$11,CkRec10!H29&lt;&gt;$I$11,CkRec10!H29&lt;&gt;$J$11,CkRec10!H29&lt;&gt;$K$11,CkRec10!H29&lt;&gt;$L$11,CkRec10!H29&lt;&gt;$M$11),CkRec10!O29,0)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 x14ac:dyDescent="0.3">
      <c r="A27" s="186">
        <f>IF(CkRec10!E30&gt;0,CkRec10!E30,CkRec10!B30)</f>
        <v>0</v>
      </c>
      <c r="B27" s="192">
        <f>IF(CkRec10!C30&gt;0,CkRec10!C30,CkRec10!A30)</f>
        <v>0</v>
      </c>
      <c r="C27" s="90">
        <f>CkRec10!G30</f>
        <v>0</v>
      </c>
      <c r="D27" s="12">
        <f>CkRec10!J30</f>
        <v>0</v>
      </c>
      <c r="E27" s="12">
        <f>CkRec10!K30</f>
        <v>0</v>
      </c>
      <c r="F27" s="12">
        <f t="shared" si="1"/>
        <v>0</v>
      </c>
      <c r="G27" s="12">
        <f>CkRec10!P30</f>
        <v>0</v>
      </c>
      <c r="H27" s="13">
        <f>+IF(CkRec10!H30='CDR 10'!$H$11,CkRec10!O30,0)</f>
        <v>0</v>
      </c>
      <c r="I27" s="13">
        <f>+IF(CkRec10!H30='CDR 10'!$I$11,CkRec10!O30,0)</f>
        <v>0</v>
      </c>
      <c r="J27" s="13">
        <f>+IF(CkRec10!H30='CDR 10'!$J$11,CkRec10!O30,0)</f>
        <v>0</v>
      </c>
      <c r="K27" s="13">
        <f>+IF(CkRec10!H30='CDR 10'!$K$11,CkRec10!O30,0)</f>
        <v>0</v>
      </c>
      <c r="L27" s="13">
        <f>+IF(CkRec10!H30='CDR 10'!$L$11,CkRec10!O30,0)</f>
        <v>0</v>
      </c>
      <c r="M27" s="13">
        <f>+IF(CkRec10!H30='CDR 10'!$M$11,CkRec10!O30,0)</f>
        <v>0</v>
      </c>
      <c r="N27" s="95">
        <f>+IF(AND(CkRec10!H30&lt;&gt;$H$11,CkRec10!H30&lt;&gt;$I$11,CkRec10!H30&lt;&gt;$J$11,CkRec10!H30&lt;&gt;$K$11,CkRec10!H30&lt;&gt;$L$11,CkRec10!H30&lt;&gt;$M$11),VLOOKUP(CkRec10!H30,CkRec10!$H$16:$N$35,7,0),0)</f>
        <v>0</v>
      </c>
      <c r="O27" s="96" t="str">
        <f>+IF(AND(CkRec10!H30&lt;&gt;$H$11,CkRec10!H30&lt;&gt;$I$11,CkRec10!H30&lt;&gt;$J$11,CkRec10!H30&lt;&gt;$K$11,CkRec10!H30&lt;&gt;$L$11,CkRec10!H30&lt;&gt;$M$11),VLOOKUP(CkRec10!H30,CkRec10!$H$16:$N$35,1,0),0)</f>
        <v/>
      </c>
      <c r="P27" s="94">
        <f>+IF(AND(CkRec10!H30&lt;&gt;$H$11,CkRec10!H30&lt;&gt;$I$11,CkRec10!H30&lt;&gt;$J$11,CkRec10!H30&lt;&gt;$K$11,CkRec10!H30&lt;&gt;$L$11,CkRec10!H30&lt;&gt;$M$11),CkRec10!O30,0)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 x14ac:dyDescent="0.3">
      <c r="A28" s="186">
        <f>IF(CkRec10!E31&gt;0,CkRec10!E31,CkRec10!B31)</f>
        <v>0</v>
      </c>
      <c r="B28" s="192">
        <f>IF(CkRec10!C31&gt;0,CkRec10!C31,CkRec10!A31)</f>
        <v>0</v>
      </c>
      <c r="C28" s="90">
        <f>CkRec10!G31</f>
        <v>0</v>
      </c>
      <c r="D28" s="12">
        <f>CkRec10!J31</f>
        <v>0</v>
      </c>
      <c r="E28" s="12">
        <f>CkRec10!K31</f>
        <v>0</v>
      </c>
      <c r="F28" s="12">
        <f t="shared" si="1"/>
        <v>0</v>
      </c>
      <c r="G28" s="12">
        <f>CkRec10!P31</f>
        <v>0</v>
      </c>
      <c r="H28" s="13">
        <f>+IF(CkRec10!H31='CDR 10'!$H$11,CkRec10!O31,0)</f>
        <v>0</v>
      </c>
      <c r="I28" s="13">
        <f>+IF(CkRec10!H31='CDR 10'!$I$11,CkRec10!O31,0)</f>
        <v>0</v>
      </c>
      <c r="J28" s="13">
        <f>+IF(CkRec10!H31='CDR 10'!$J$11,CkRec10!O31,0)</f>
        <v>0</v>
      </c>
      <c r="K28" s="13">
        <f>+IF(CkRec10!H31='CDR 10'!$K$11,CkRec10!O31,0)</f>
        <v>0</v>
      </c>
      <c r="L28" s="13">
        <f>+IF(CkRec10!H31='CDR 10'!$L$11,CkRec10!O31,0)</f>
        <v>0</v>
      </c>
      <c r="M28" s="13">
        <f>+IF(CkRec10!H31='CDR 10'!$M$11,CkRec10!O31,0)</f>
        <v>0</v>
      </c>
      <c r="N28" s="95">
        <f>+IF(AND(CkRec10!H31&lt;&gt;$H$11,CkRec10!H31&lt;&gt;$I$11,CkRec10!H31&lt;&gt;$J$11,CkRec10!H31&lt;&gt;$K$11,CkRec10!H31&lt;&gt;$L$11,CkRec10!H31&lt;&gt;$M$11),VLOOKUP(CkRec10!H31,CkRec10!$H$16:$N$35,7,0),0)</f>
        <v>0</v>
      </c>
      <c r="O28" s="96" t="str">
        <f>+IF(AND(CkRec10!H31&lt;&gt;$H$11,CkRec10!H31&lt;&gt;$I$11,CkRec10!H31&lt;&gt;$J$11,CkRec10!H31&lt;&gt;$K$11,CkRec10!H31&lt;&gt;$L$11,CkRec10!H31&lt;&gt;$M$11),VLOOKUP(CkRec10!H31,CkRec10!$H$16:$N$35,1,0),0)</f>
        <v/>
      </c>
      <c r="P28" s="94">
        <f>+IF(AND(CkRec10!H31&lt;&gt;$H$11,CkRec10!H31&lt;&gt;$I$11,CkRec10!H31&lt;&gt;$J$11,CkRec10!H31&lt;&gt;$K$11,CkRec10!H31&lt;&gt;$L$11,CkRec10!H31&lt;&gt;$M$11),CkRec10!O31,0)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 x14ac:dyDescent="0.3">
      <c r="A29" s="186">
        <f>IF(CkRec10!E32&gt;0,CkRec10!E32,CkRec10!B32)</f>
        <v>0</v>
      </c>
      <c r="B29" s="192">
        <f>IF(CkRec10!C32&gt;0,CkRec10!C32,CkRec10!A32)</f>
        <v>0</v>
      </c>
      <c r="C29" s="90">
        <f>CkRec10!G32</f>
        <v>0</v>
      </c>
      <c r="D29" s="12">
        <f>CkRec10!J32</f>
        <v>0</v>
      </c>
      <c r="E29" s="12">
        <f>CkRec10!K32</f>
        <v>0</v>
      </c>
      <c r="F29" s="12">
        <f t="shared" si="1"/>
        <v>0</v>
      </c>
      <c r="G29" s="12">
        <f>CkRec10!P32</f>
        <v>0</v>
      </c>
      <c r="H29" s="13">
        <f>+IF(CkRec10!H32='CDR 10'!$H$11,CkRec10!O32,0)</f>
        <v>0</v>
      </c>
      <c r="I29" s="13">
        <f>+IF(CkRec10!H32='CDR 10'!$I$11,CkRec10!O32,0)</f>
        <v>0</v>
      </c>
      <c r="J29" s="13">
        <f>+IF(CkRec10!H32='CDR 10'!$J$11,CkRec10!O32,0)</f>
        <v>0</v>
      </c>
      <c r="K29" s="13">
        <f>+IF(CkRec10!H32='CDR 10'!$K$11,CkRec10!O32,0)</f>
        <v>0</v>
      </c>
      <c r="L29" s="13">
        <f>+IF(CkRec10!H32='CDR 10'!$L$11,CkRec10!O32,0)</f>
        <v>0</v>
      </c>
      <c r="M29" s="13">
        <f>+IF(CkRec10!H32='CDR 10'!$M$11,CkRec10!O32,0)</f>
        <v>0</v>
      </c>
      <c r="N29" s="95">
        <f>+IF(AND(CkRec10!H32&lt;&gt;$H$11,CkRec10!H32&lt;&gt;$I$11,CkRec10!H32&lt;&gt;$J$11,CkRec10!H32&lt;&gt;$K$11,CkRec10!H32&lt;&gt;$L$11,CkRec10!H32&lt;&gt;$M$11),VLOOKUP(CkRec10!H32,CkRec10!$H$16:$N$35,7,0),0)</f>
        <v>0</v>
      </c>
      <c r="O29" s="96" t="str">
        <f>+IF(AND(CkRec10!H32&lt;&gt;$H$11,CkRec10!H32&lt;&gt;$I$11,CkRec10!H32&lt;&gt;$J$11,CkRec10!H32&lt;&gt;$K$11,CkRec10!H32&lt;&gt;$L$11,CkRec10!H32&lt;&gt;$M$11),VLOOKUP(CkRec10!H32,CkRec10!$H$16:$N$35,1,0),0)</f>
        <v/>
      </c>
      <c r="P29" s="94">
        <f>+IF(AND(CkRec10!H32&lt;&gt;$H$11,CkRec10!H32&lt;&gt;$I$11,CkRec10!H32&lt;&gt;$J$11,CkRec10!H32&lt;&gt;$K$11,CkRec10!H32&lt;&gt;$L$11,CkRec10!H32&lt;&gt;$M$11),CkRec10!O32,0)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 x14ac:dyDescent="0.3">
      <c r="A30" s="186">
        <f>IF(CkRec10!E33&gt;0,CkRec10!E33,CkRec10!B33)</f>
        <v>0</v>
      </c>
      <c r="B30" s="192">
        <f>IF(CkRec10!C33&gt;0,CkRec10!C33,CkRec10!A33)</f>
        <v>0</v>
      </c>
      <c r="C30" s="90">
        <f>CkRec10!G33</f>
        <v>0</v>
      </c>
      <c r="D30" s="12">
        <f>CkRec10!J33</f>
        <v>0</v>
      </c>
      <c r="E30" s="12">
        <f>CkRec10!K33</f>
        <v>0</v>
      </c>
      <c r="F30" s="12">
        <f t="shared" si="1"/>
        <v>0</v>
      </c>
      <c r="G30" s="12">
        <f>CkRec10!P33</f>
        <v>0</v>
      </c>
      <c r="H30" s="13">
        <f>+IF(CkRec10!H33='CDR 10'!$H$11,CkRec10!O33,0)</f>
        <v>0</v>
      </c>
      <c r="I30" s="13">
        <f>+IF(CkRec10!H33='CDR 10'!$I$11,CkRec10!O33,0)</f>
        <v>0</v>
      </c>
      <c r="J30" s="13">
        <f>+IF(CkRec10!H33='CDR 10'!$J$11,CkRec10!O33,0)</f>
        <v>0</v>
      </c>
      <c r="K30" s="13">
        <f>+IF(CkRec10!H33='CDR 10'!$K$11,CkRec10!O33,0)</f>
        <v>0</v>
      </c>
      <c r="L30" s="13">
        <f>+IF(CkRec10!H33='CDR 10'!$L$11,CkRec10!O33,0)</f>
        <v>0</v>
      </c>
      <c r="M30" s="13">
        <f>+IF(CkRec10!H33='CDR 10'!$M$11,CkRec10!O33,0)</f>
        <v>0</v>
      </c>
      <c r="N30" s="95">
        <f>+IF(AND(CkRec10!H33&lt;&gt;$H$11,CkRec10!H33&lt;&gt;$I$11,CkRec10!H33&lt;&gt;$J$11,CkRec10!H33&lt;&gt;$K$11,CkRec10!H33&lt;&gt;$L$11,CkRec10!H33&lt;&gt;$M$11),VLOOKUP(CkRec10!H33,CkRec10!$H$16:$N$35,7,0),0)</f>
        <v>0</v>
      </c>
      <c r="O30" s="96" t="str">
        <f>+IF(AND(CkRec10!H33&lt;&gt;$H$11,CkRec10!H33&lt;&gt;$I$11,CkRec10!H33&lt;&gt;$J$11,CkRec10!H33&lt;&gt;$K$11,CkRec10!H33&lt;&gt;$L$11,CkRec10!H33&lt;&gt;$M$11),VLOOKUP(CkRec10!H33,CkRec10!$H$16:$N$35,1,0),0)</f>
        <v/>
      </c>
      <c r="P30" s="94">
        <f>+IF(AND(CkRec10!H33&lt;&gt;$H$11,CkRec10!H33&lt;&gt;$I$11,CkRec10!H33&lt;&gt;$J$11,CkRec10!H33&lt;&gt;$K$11,CkRec10!H33&lt;&gt;$L$11,CkRec10!H33&lt;&gt;$M$11),CkRec10!O33,0)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 x14ac:dyDescent="0.3">
      <c r="A31" s="186">
        <f>IF(CkRec10!E34&gt;0,CkRec10!E34,CkRec10!B34)</f>
        <v>0</v>
      </c>
      <c r="B31" s="192">
        <f>IF(CkRec10!C34&gt;0,CkRec10!C34,CkRec10!A34)</f>
        <v>0</v>
      </c>
      <c r="C31" s="90">
        <f>CkRec10!G34</f>
        <v>0</v>
      </c>
      <c r="D31" s="12">
        <f>CkRec10!J34</f>
        <v>0</v>
      </c>
      <c r="E31" s="12">
        <f>CkRec10!K34</f>
        <v>0</v>
      </c>
      <c r="F31" s="12">
        <f t="shared" si="1"/>
        <v>0</v>
      </c>
      <c r="G31" s="12">
        <f>CkRec10!P34</f>
        <v>0</v>
      </c>
      <c r="H31" s="13">
        <f>+IF(CkRec10!H34='CDR 10'!$H$11,CkRec10!O34,0)</f>
        <v>0</v>
      </c>
      <c r="I31" s="13">
        <f>+IF(CkRec10!H34='CDR 10'!$I$11,CkRec10!O34,0)</f>
        <v>0</v>
      </c>
      <c r="J31" s="13">
        <f>+IF(CkRec10!H34='CDR 10'!$J$11,CkRec10!O34,0)</f>
        <v>0</v>
      </c>
      <c r="K31" s="13">
        <f>+IF(CkRec10!H34='CDR 10'!$K$11,CkRec10!O34,0)</f>
        <v>0</v>
      </c>
      <c r="L31" s="13">
        <f>+IF(CkRec10!H34='CDR 10'!$L$11,CkRec10!O34,0)</f>
        <v>0</v>
      </c>
      <c r="M31" s="13">
        <f>+IF(CkRec10!H34='CDR 10'!$M$11,CkRec10!O34,0)</f>
        <v>0</v>
      </c>
      <c r="N31" s="95">
        <f>+IF(AND(CkRec10!H34&lt;&gt;$H$11,CkRec10!H34&lt;&gt;$I$11,CkRec10!H34&lt;&gt;$J$11,CkRec10!H34&lt;&gt;$K$11,CkRec10!H34&lt;&gt;$L$11,CkRec10!H34&lt;&gt;$M$11),VLOOKUP(CkRec10!H34,CkRec10!$H$16:$N$35,7,0),0)</f>
        <v>0</v>
      </c>
      <c r="O31" s="96" t="str">
        <f>+IF(AND(CkRec10!H34&lt;&gt;$H$11,CkRec10!H34&lt;&gt;$I$11,CkRec10!H34&lt;&gt;$J$11,CkRec10!H34&lt;&gt;$K$11,CkRec10!H34&lt;&gt;$L$11,CkRec10!H34&lt;&gt;$M$11),VLOOKUP(CkRec10!H34,CkRec10!$H$16:$N$35,1,0),0)</f>
        <v/>
      </c>
      <c r="P31" s="94">
        <f>+IF(AND(CkRec10!H34&lt;&gt;$H$11,CkRec10!H34&lt;&gt;$I$11,CkRec10!H34&lt;&gt;$J$11,CkRec10!H34&lt;&gt;$K$11,CkRec10!H34&lt;&gt;$L$11,CkRec10!H34&lt;&gt;$M$11),CkRec10!O34,0)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 x14ac:dyDescent="0.3">
      <c r="A32" s="186">
        <f>IF(CkRec10!E35&gt;0,CkRec10!E35,CkRec10!B35)</f>
        <v>0</v>
      </c>
      <c r="B32" s="192">
        <f>IF(CkRec10!C35&gt;0,CkRec10!C35,CkRec10!A35)</f>
        <v>0</v>
      </c>
      <c r="C32" s="90">
        <f>CkRec10!G35</f>
        <v>0</v>
      </c>
      <c r="D32" s="12">
        <f>CkRec10!J35</f>
        <v>0</v>
      </c>
      <c r="E32" s="12">
        <f>CkRec10!K35</f>
        <v>0</v>
      </c>
      <c r="F32" s="12">
        <f t="shared" ref="F32" si="3">+F31+D32-E32</f>
        <v>0</v>
      </c>
      <c r="G32" s="12">
        <f>CkRec10!P35</f>
        <v>0</v>
      </c>
      <c r="H32" s="13">
        <f>+IF(CkRec10!H35='CDR 10'!$H$11,CkRec10!O35,0)</f>
        <v>0</v>
      </c>
      <c r="I32" s="13">
        <f>+IF(CkRec10!H35='CDR 10'!$I$11,CkRec10!O35,0)</f>
        <v>0</v>
      </c>
      <c r="J32" s="13">
        <f>+IF(CkRec10!H35='CDR 10'!$J$11,CkRec10!O35,0)</f>
        <v>0</v>
      </c>
      <c r="K32" s="13">
        <f>+IF(CkRec10!H35='CDR 10'!$K$11,CkRec10!O35,0)</f>
        <v>0</v>
      </c>
      <c r="L32" s="13">
        <f>+IF(CkRec10!H35='CDR 10'!$L$11,CkRec10!O35,0)</f>
        <v>0</v>
      </c>
      <c r="M32" s="13">
        <f>+IF(CkRec10!H35='CDR 10'!$M$11,CkRec10!O35,0)</f>
        <v>0</v>
      </c>
      <c r="N32" s="95">
        <f>+IF(AND(CkRec10!H35&lt;&gt;$H$11,CkRec10!H35&lt;&gt;$I$11,CkRec10!H35&lt;&gt;$J$11,CkRec10!H35&lt;&gt;$K$11,CkRec10!H35&lt;&gt;$L$11,CkRec10!H35&lt;&gt;$M$11),VLOOKUP(CkRec10!H35,CkRec10!$H$16:$N$35,7,0),0)</f>
        <v>0</v>
      </c>
      <c r="O32" s="96" t="str">
        <f>+IF(AND(CkRec10!H35&lt;&gt;$H$11,CkRec10!H35&lt;&gt;$I$11,CkRec10!H35&lt;&gt;$J$11,CkRec10!H35&lt;&gt;$K$11,CkRec10!H35&lt;&gt;$L$11,CkRec10!H35&lt;&gt;$M$11),VLOOKUP(CkRec10!H35,CkRec10!$H$16:$N$35,1,0),0)</f>
        <v/>
      </c>
      <c r="P32" s="94">
        <f>+IF(AND(CkRec10!H35&lt;&gt;$H$11,CkRec10!H35&lt;&gt;$I$11,CkRec10!H35&lt;&gt;$J$11,CkRec10!H35&lt;&gt;$K$11,CkRec10!H35&lt;&gt;$L$11,CkRec10!H35&lt;&gt;$M$11),CkRec10!O35,0)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s="82" customFormat="1" ht="17.25" thickBot="1" x14ac:dyDescent="0.35">
      <c r="A33" s="15"/>
      <c r="B33" s="15"/>
      <c r="C33" s="97" t="s">
        <v>291</v>
      </c>
      <c r="D33" s="98">
        <f>SUM(D13:D32)</f>
        <v>0</v>
      </c>
      <c r="E33" s="98">
        <f>SUM(E13:E32)</f>
        <v>0</v>
      </c>
      <c r="F33" s="98"/>
      <c r="G33" s="98">
        <f t="shared" ref="G33:M33" si="5">SUM(G13:G32)</f>
        <v>0</v>
      </c>
      <c r="H33" s="98">
        <f t="shared" si="5"/>
        <v>0</v>
      </c>
      <c r="I33" s="98">
        <f t="shared" si="5"/>
        <v>0</v>
      </c>
      <c r="J33" s="98">
        <f t="shared" si="5"/>
        <v>0</v>
      </c>
      <c r="K33" s="98">
        <f t="shared" si="5"/>
        <v>0</v>
      </c>
      <c r="L33" s="98">
        <f t="shared" si="5"/>
        <v>0</v>
      </c>
      <c r="M33" s="98">
        <f t="shared" si="5"/>
        <v>0</v>
      </c>
      <c r="N33" s="98"/>
      <c r="O33" s="98"/>
      <c r="P33" s="98">
        <f>SUM(P13:P32)</f>
        <v>0</v>
      </c>
    </row>
    <row r="34" spans="1:16" ht="17.25" thickTop="1" x14ac:dyDescent="0.3"/>
    <row r="35" spans="1:16" x14ac:dyDescent="0.3">
      <c r="D35" s="2"/>
      <c r="E35" s="2"/>
      <c r="F35" s="2"/>
      <c r="K35" s="2" t="s">
        <v>18</v>
      </c>
    </row>
    <row r="36" spans="1:16" x14ac:dyDescent="0.3">
      <c r="D36" s="2"/>
      <c r="E36" s="2"/>
      <c r="F36" s="2"/>
      <c r="K36" s="2"/>
    </row>
    <row r="37" spans="1:16" x14ac:dyDescent="0.3">
      <c r="D37" s="2"/>
      <c r="E37" s="2"/>
      <c r="F37" s="2"/>
      <c r="K37" s="4"/>
    </row>
    <row r="38" spans="1:16" x14ac:dyDescent="0.3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 x14ac:dyDescent="0.3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 x14ac:dyDescent="0.3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Z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A40"/>
  <sheetViews>
    <sheetView topLeftCell="F1" workbookViewId="0">
      <selection activeCell="AA1" sqref="AA1"/>
    </sheetView>
  </sheetViews>
  <sheetFormatPr defaultRowHeight="16.5" x14ac:dyDescent="0.3"/>
  <cols>
    <col min="1" max="1" width="6.8554687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6" width="9.140625" style="3" hidden="1" customWidth="1"/>
    <col min="27" max="27" width="18.140625" style="3" customWidth="1"/>
    <col min="28" max="16384" width="9.140625" style="3"/>
  </cols>
  <sheetData>
    <row r="1" spans="1:27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AA1" s="294" t="s">
        <v>288</v>
      </c>
    </row>
    <row r="2" spans="1:27" s="2" customFormat="1" x14ac:dyDescent="0.3">
      <c r="A2" s="338" t="str">
        <f>CkRec11!E40</f>
        <v>November 1-30,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7" s="2" customFormat="1" x14ac:dyDescent="0.3">
      <c r="M3" s="91" t="s">
        <v>261</v>
      </c>
      <c r="N3" s="301" t="s">
        <v>290</v>
      </c>
      <c r="O3" s="4"/>
      <c r="P3" s="4"/>
    </row>
    <row r="4" spans="1:27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7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7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7" x14ac:dyDescent="0.3">
      <c r="M7" s="91" t="s">
        <v>264</v>
      </c>
      <c r="N7" s="92" t="s">
        <v>265</v>
      </c>
    </row>
    <row r="9" spans="1:27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259</v>
      </c>
    </row>
    <row r="10" spans="1:27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7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7" x14ac:dyDescent="0.3">
      <c r="A12" s="89"/>
      <c r="B12" s="90"/>
      <c r="C12" s="9" t="s">
        <v>64</v>
      </c>
      <c r="D12" s="9"/>
      <c r="E12" s="9"/>
      <c r="F12" s="9">
        <f>CkRec11!M15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7" x14ac:dyDescent="0.3">
      <c r="A13" s="186">
        <f>IF(CkRec11!E16&gt;0,CkRec11!E16,CkRec11!B16)</f>
        <v>0</v>
      </c>
      <c r="B13" s="192">
        <f>IF(CkRec11!C16&gt;0,CkRec11!C16,CkRec11!A16)</f>
        <v>0</v>
      </c>
      <c r="C13" s="90">
        <f>CkRec11!G16</f>
        <v>0</v>
      </c>
      <c r="D13" s="12">
        <f>CkRec11!J16</f>
        <v>0</v>
      </c>
      <c r="E13" s="12">
        <f>CkRec11!K16</f>
        <v>0</v>
      </c>
      <c r="F13" s="12">
        <f>+F12+D13-E13</f>
        <v>0</v>
      </c>
      <c r="G13" s="12">
        <f>CkRec11!P16</f>
        <v>0</v>
      </c>
      <c r="H13" s="13">
        <f>+IF(CkRec11!H16='CDR 11'!$H$11,CkRec11!O16,0)</f>
        <v>0</v>
      </c>
      <c r="I13" s="13">
        <f>+IF(CkRec11!H16='CDR 11'!$I$11,CkRec11!O16,0)</f>
        <v>0</v>
      </c>
      <c r="J13" s="13">
        <f>+IF(CkRec11!H16='CDR 11'!$J$11,CkRec11!O16,0)</f>
        <v>0</v>
      </c>
      <c r="K13" s="13">
        <f>+IF(CkRec11!H16='CDR 11'!$K$11,CkRec11!O16,0)</f>
        <v>0</v>
      </c>
      <c r="L13" s="13">
        <f>+IF(CkRec11!H16='CDR 11'!$L$11,CkRec11!O16,0)</f>
        <v>0</v>
      </c>
      <c r="M13" s="13">
        <f>+IF(CkRec11!H16='CDR 11'!$M$11,CkRec11!O16,0)</f>
        <v>0</v>
      </c>
      <c r="N13" s="95">
        <f>+IF(AND(CkRec11!H16&lt;&gt;$H$11,CkRec11!H16&lt;&gt;$I$11,CkRec11!H16&lt;&gt;$J$11,CkRec11!H16&lt;&gt;$K$11,CkRec11!H16&lt;&gt;$L$11,CkRec11!H16&lt;&gt;$M$11),VLOOKUP(CkRec11!H16,CkRec11!$H$16:$N$35,7,0),0)</f>
        <v>0</v>
      </c>
      <c r="O13" s="96" t="str">
        <f>+IF(AND(CkRec11!H16&lt;&gt;$H$11,CkRec11!H16&lt;&gt;$I$11,CkRec11!H16&lt;&gt;$J$11,CkRec11!H16&lt;&gt;$K$11,CkRec11!H16&lt;&gt;$L$11,CkRec11!H16&lt;&gt;$M$11),VLOOKUP(CkRec11!H16,CkRec11!$H$16:$N$35,1,0),0)</f>
        <v/>
      </c>
      <c r="P13" s="94">
        <f>+IF(AND(CkRec11!H16&lt;&gt;$H$11,CkRec11!H16&lt;&gt;$I$11,CkRec11!H16&lt;&gt;$J$11,CkRec11!H16&lt;&gt;$K$11,CkRec11!H16&lt;&gt;$L$11,CkRec11!H16&lt;&gt;$M$11),CkRec11!O16,0)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7" x14ac:dyDescent="0.3">
      <c r="A14" s="186">
        <f>IF(CkRec11!E17&gt;0,CkRec11!E17,CkRec11!B17)</f>
        <v>0</v>
      </c>
      <c r="B14" s="192">
        <f>IF(CkRec11!C17&gt;0,CkRec11!C17,CkRec11!A17)</f>
        <v>0</v>
      </c>
      <c r="C14" s="90">
        <f>CkRec11!G17</f>
        <v>0</v>
      </c>
      <c r="D14" s="12">
        <f>CkRec11!J17</f>
        <v>0</v>
      </c>
      <c r="E14" s="12">
        <f>CkRec11!K17</f>
        <v>0</v>
      </c>
      <c r="F14" s="12">
        <f t="shared" ref="F14:F31" si="1">+F13+D14-E14</f>
        <v>0</v>
      </c>
      <c r="G14" s="12">
        <f>CkRec11!P17</f>
        <v>0</v>
      </c>
      <c r="H14" s="13">
        <f>+IF(CkRec11!H17='CDR 11'!$H$11,CkRec11!O17,0)</f>
        <v>0</v>
      </c>
      <c r="I14" s="13">
        <f>+IF(CkRec11!H17='CDR 11'!$I$11,CkRec11!O17,0)</f>
        <v>0</v>
      </c>
      <c r="J14" s="13">
        <f>+IF(CkRec11!H17='CDR 11'!$J$11,CkRec11!O17,0)</f>
        <v>0</v>
      </c>
      <c r="K14" s="13">
        <f>+IF(CkRec11!H17='CDR 11'!$K$11,CkRec11!O17,0)</f>
        <v>0</v>
      </c>
      <c r="L14" s="13">
        <f>+IF(CkRec11!H17='CDR 11'!$L$11,CkRec11!O17,0)</f>
        <v>0</v>
      </c>
      <c r="M14" s="13">
        <f>+IF(CkRec11!H17='CDR 11'!$M$11,CkRec11!O17,0)</f>
        <v>0</v>
      </c>
      <c r="N14" s="95">
        <f>+IF(AND(CkRec11!H17&lt;&gt;$H$11,CkRec11!H17&lt;&gt;$I$11,CkRec11!H17&lt;&gt;$J$11,CkRec11!H17&lt;&gt;$K$11,CkRec11!H17&lt;&gt;$L$11,CkRec11!H17&lt;&gt;$M$11),VLOOKUP(CkRec11!H17,CkRec11!$H$16:$N$35,7,0),0)</f>
        <v>0</v>
      </c>
      <c r="O14" s="96" t="str">
        <f>+IF(AND(CkRec11!H17&lt;&gt;$H$11,CkRec11!H17&lt;&gt;$I$11,CkRec11!H17&lt;&gt;$J$11,CkRec11!H17&lt;&gt;$K$11,CkRec11!H17&lt;&gt;$L$11,CkRec11!H17&lt;&gt;$M$11),VLOOKUP(CkRec11!H17,CkRec11!$H$16:$N$35,1,0),0)</f>
        <v/>
      </c>
      <c r="P14" s="94">
        <f>+IF(AND(CkRec11!H17&lt;&gt;$H$11,CkRec11!H17&lt;&gt;$I$11,CkRec11!H17&lt;&gt;$J$11,CkRec11!H17&lt;&gt;$K$11,CkRec11!H17&lt;&gt;$L$11,CkRec11!H17&lt;&gt;$M$11),CkRec11!O17,0)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7" x14ac:dyDescent="0.3">
      <c r="A15" s="186">
        <f>IF(CkRec11!E18&gt;0,CkRec11!E18,CkRec11!B18)</f>
        <v>0</v>
      </c>
      <c r="B15" s="192">
        <f>IF(CkRec11!C18&gt;0,CkRec11!C18,CkRec11!A18)</f>
        <v>0</v>
      </c>
      <c r="C15" s="90">
        <f>CkRec11!G18</f>
        <v>0</v>
      </c>
      <c r="D15" s="12">
        <f>CkRec11!J18</f>
        <v>0</v>
      </c>
      <c r="E15" s="12">
        <f>CkRec11!K18</f>
        <v>0</v>
      </c>
      <c r="F15" s="12">
        <f t="shared" si="1"/>
        <v>0</v>
      </c>
      <c r="G15" s="12">
        <f>CkRec11!P18</f>
        <v>0</v>
      </c>
      <c r="H15" s="13">
        <f>+IF(CkRec11!H18='CDR 11'!$H$11,CkRec11!O18,0)</f>
        <v>0</v>
      </c>
      <c r="I15" s="13">
        <f>+IF(CkRec11!H18='CDR 11'!$I$11,CkRec11!O18,0)</f>
        <v>0</v>
      </c>
      <c r="J15" s="13">
        <f>+IF(CkRec11!H18='CDR 11'!$J$11,CkRec11!O18,0)</f>
        <v>0</v>
      </c>
      <c r="K15" s="13">
        <f>+IF(CkRec11!H18='CDR 11'!$K$11,CkRec11!O18,0)</f>
        <v>0</v>
      </c>
      <c r="L15" s="13">
        <f>+IF(CkRec11!H18='CDR 11'!$L$11,CkRec11!O18,0)</f>
        <v>0</v>
      </c>
      <c r="M15" s="13">
        <f>+IF(CkRec11!H18='CDR 11'!$M$11,CkRec11!O18,0)</f>
        <v>0</v>
      </c>
      <c r="N15" s="95">
        <f>+IF(AND(CkRec11!H18&lt;&gt;$H$11,CkRec11!H18&lt;&gt;$I$11,CkRec11!H18&lt;&gt;$J$11,CkRec11!H18&lt;&gt;$K$11,CkRec11!H18&lt;&gt;$L$11,CkRec11!H18&lt;&gt;$M$11),VLOOKUP(CkRec11!H18,CkRec11!$H$16:$N$35,7,0),0)</f>
        <v>0</v>
      </c>
      <c r="O15" s="96" t="str">
        <f>+IF(AND(CkRec11!H18&lt;&gt;$H$11,CkRec11!H18&lt;&gt;$I$11,CkRec11!H18&lt;&gt;$J$11,CkRec11!H18&lt;&gt;$K$11,CkRec11!H18&lt;&gt;$L$11,CkRec11!H18&lt;&gt;$M$11),VLOOKUP(CkRec11!H18,CkRec11!$H$16:$N$35,1,0),0)</f>
        <v/>
      </c>
      <c r="P15" s="94">
        <f>+IF(AND(CkRec11!H18&lt;&gt;$H$11,CkRec11!H18&lt;&gt;$I$11,CkRec11!H18&lt;&gt;$J$11,CkRec11!H18&lt;&gt;$K$11,CkRec11!H18&lt;&gt;$L$11,CkRec11!H18&lt;&gt;$M$11),CkRec11!O18,0)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7" x14ac:dyDescent="0.3">
      <c r="A16" s="186">
        <f>IF(CkRec11!E19&gt;0,CkRec11!E19,CkRec11!B19)</f>
        <v>0</v>
      </c>
      <c r="B16" s="192">
        <f>IF(CkRec11!C19&gt;0,CkRec11!C19,CkRec11!A19)</f>
        <v>0</v>
      </c>
      <c r="C16" s="90">
        <f>CkRec11!G19</f>
        <v>0</v>
      </c>
      <c r="D16" s="12">
        <f>CkRec11!J19</f>
        <v>0</v>
      </c>
      <c r="E16" s="12">
        <f>CkRec11!K19</f>
        <v>0</v>
      </c>
      <c r="F16" s="12">
        <f t="shared" si="1"/>
        <v>0</v>
      </c>
      <c r="G16" s="12">
        <f>CkRec11!P19</f>
        <v>0</v>
      </c>
      <c r="H16" s="13">
        <f>+IF(CkRec11!H19='CDR 11'!$H$11,CkRec11!O19,0)</f>
        <v>0</v>
      </c>
      <c r="I16" s="13">
        <f>+IF(CkRec11!H19='CDR 11'!$I$11,CkRec11!O19,0)</f>
        <v>0</v>
      </c>
      <c r="J16" s="13">
        <f>+IF(CkRec11!H19='CDR 11'!$J$11,CkRec11!O19,0)</f>
        <v>0</v>
      </c>
      <c r="K16" s="13">
        <f>+IF(CkRec11!H19='CDR 11'!$K$11,CkRec11!O19,0)</f>
        <v>0</v>
      </c>
      <c r="L16" s="13">
        <f>+IF(CkRec11!H19='CDR 11'!$L$11,CkRec11!O19,0)</f>
        <v>0</v>
      </c>
      <c r="M16" s="13">
        <f>+IF(CkRec11!H19='CDR 11'!$M$11,CkRec11!O19,0)</f>
        <v>0</v>
      </c>
      <c r="N16" s="95">
        <f>+IF(AND(CkRec11!H19&lt;&gt;$H$11,CkRec11!H19&lt;&gt;$I$11,CkRec11!H19&lt;&gt;$J$11,CkRec11!H19&lt;&gt;$K$11,CkRec11!H19&lt;&gt;$L$11,CkRec11!H19&lt;&gt;$M$11),VLOOKUP(CkRec11!H19,CkRec11!$H$16:$N$35,7,0),0)</f>
        <v>0</v>
      </c>
      <c r="O16" s="96" t="str">
        <f>+IF(AND(CkRec11!H19&lt;&gt;$H$11,CkRec11!H19&lt;&gt;$I$11,CkRec11!H19&lt;&gt;$J$11,CkRec11!H19&lt;&gt;$K$11,CkRec11!H19&lt;&gt;$L$11,CkRec11!H19&lt;&gt;$M$11),VLOOKUP(CkRec11!H19,CkRec11!$H$16:$N$35,1,0),0)</f>
        <v/>
      </c>
      <c r="P16" s="94">
        <f>+IF(AND(CkRec11!H19&lt;&gt;$H$11,CkRec11!H19&lt;&gt;$I$11,CkRec11!H19&lt;&gt;$J$11,CkRec11!H19&lt;&gt;$K$11,CkRec11!H19&lt;&gt;$L$11,CkRec11!H19&lt;&gt;$M$11),CkRec11!O19,0)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 x14ac:dyDescent="0.3">
      <c r="A17" s="186">
        <f>IF(CkRec11!E20&gt;0,CkRec11!E20,CkRec11!B20)</f>
        <v>0</v>
      </c>
      <c r="B17" s="192">
        <f>IF(CkRec11!C20&gt;0,CkRec11!C20,CkRec11!A20)</f>
        <v>0</v>
      </c>
      <c r="C17" s="90">
        <f>CkRec11!G20</f>
        <v>0</v>
      </c>
      <c r="D17" s="12">
        <f>CkRec11!J20</f>
        <v>0</v>
      </c>
      <c r="E17" s="12">
        <f>CkRec11!K20</f>
        <v>0</v>
      </c>
      <c r="F17" s="12">
        <f t="shared" si="1"/>
        <v>0</v>
      </c>
      <c r="G17" s="12">
        <f>CkRec11!P20</f>
        <v>0</v>
      </c>
      <c r="H17" s="13">
        <f>+IF(CkRec11!H20='CDR 11'!$H$11,CkRec11!O20,0)</f>
        <v>0</v>
      </c>
      <c r="I17" s="13">
        <f>+IF(CkRec11!H20='CDR 11'!$I$11,CkRec11!O20,0)</f>
        <v>0</v>
      </c>
      <c r="J17" s="13">
        <f>+IF(CkRec11!H20='CDR 11'!$J$11,CkRec11!O20,0)</f>
        <v>0</v>
      </c>
      <c r="K17" s="13">
        <f>+IF(CkRec11!H20='CDR 11'!$K$11,CkRec11!O20,0)</f>
        <v>0</v>
      </c>
      <c r="L17" s="13">
        <f>+IF(CkRec11!H20='CDR 11'!$L$11,CkRec11!O20,0)</f>
        <v>0</v>
      </c>
      <c r="M17" s="13">
        <f>+IF(CkRec11!H20='CDR 11'!$M$11,CkRec11!O20,0)</f>
        <v>0</v>
      </c>
      <c r="N17" s="95">
        <f>+IF(AND(CkRec11!H20&lt;&gt;$H$11,CkRec11!H20&lt;&gt;$I$11,CkRec11!H20&lt;&gt;$J$11,CkRec11!H20&lt;&gt;$K$11,CkRec11!H20&lt;&gt;$L$11,CkRec11!H20&lt;&gt;$M$11),VLOOKUP(CkRec11!H20,CkRec11!$H$16:$N$35,7,0),0)</f>
        <v>0</v>
      </c>
      <c r="O17" s="96" t="str">
        <f>+IF(AND(CkRec11!H20&lt;&gt;$H$11,CkRec11!H20&lt;&gt;$I$11,CkRec11!H20&lt;&gt;$J$11,CkRec11!H20&lt;&gt;$K$11,CkRec11!H20&lt;&gt;$L$11,CkRec11!H20&lt;&gt;$M$11),VLOOKUP(CkRec11!H20,CkRec11!$H$16:$N$35,1,0),0)</f>
        <v/>
      </c>
      <c r="P17" s="94">
        <f>+IF(AND(CkRec11!H20&lt;&gt;$H$11,CkRec11!H20&lt;&gt;$I$11,CkRec11!H20&lt;&gt;$J$11,CkRec11!H20&lt;&gt;$K$11,CkRec11!H20&lt;&gt;$L$11,CkRec11!H20&lt;&gt;$M$11),CkRec11!O20,0)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 x14ac:dyDescent="0.3">
      <c r="A18" s="186">
        <f>IF(CkRec11!E21&gt;0,CkRec11!E21,CkRec11!B21)</f>
        <v>0</v>
      </c>
      <c r="B18" s="192">
        <f>IF(CkRec11!C21&gt;0,CkRec11!C21,CkRec11!A21)</f>
        <v>0</v>
      </c>
      <c r="C18" s="90">
        <f>CkRec11!G21</f>
        <v>0</v>
      </c>
      <c r="D18" s="12">
        <f>CkRec11!J21</f>
        <v>0</v>
      </c>
      <c r="E18" s="12">
        <f>CkRec11!K21</f>
        <v>0</v>
      </c>
      <c r="F18" s="12">
        <f t="shared" si="1"/>
        <v>0</v>
      </c>
      <c r="G18" s="12">
        <f>CkRec11!P21</f>
        <v>0</v>
      </c>
      <c r="H18" s="13">
        <f>+IF(CkRec11!H21='CDR 11'!$H$11,CkRec11!O21,0)</f>
        <v>0</v>
      </c>
      <c r="I18" s="13">
        <f>+IF(CkRec11!H21='CDR 11'!$I$11,CkRec11!O21,0)</f>
        <v>0</v>
      </c>
      <c r="J18" s="13">
        <f>+IF(CkRec11!H21='CDR 11'!$J$11,CkRec11!O21,0)</f>
        <v>0</v>
      </c>
      <c r="K18" s="13">
        <f>+IF(CkRec11!H21='CDR 11'!$K$11,CkRec11!O21,0)</f>
        <v>0</v>
      </c>
      <c r="L18" s="13">
        <f>+IF(CkRec11!H21='CDR 11'!$L$11,CkRec11!O21,0)</f>
        <v>0</v>
      </c>
      <c r="M18" s="13">
        <f>+IF(CkRec11!H21='CDR 11'!$M$11,CkRec11!O21,0)</f>
        <v>0</v>
      </c>
      <c r="N18" s="95">
        <f>+IF(AND(CkRec11!H21&lt;&gt;$H$11,CkRec11!H21&lt;&gt;$I$11,CkRec11!H21&lt;&gt;$J$11,CkRec11!H21&lt;&gt;$K$11,CkRec11!H21&lt;&gt;$L$11,CkRec11!H21&lt;&gt;$M$11),VLOOKUP(CkRec11!H21,CkRec11!$H$16:$N$35,7,0),0)</f>
        <v>0</v>
      </c>
      <c r="O18" s="96" t="str">
        <f>+IF(AND(CkRec11!H21&lt;&gt;$H$11,CkRec11!H21&lt;&gt;$I$11,CkRec11!H21&lt;&gt;$J$11,CkRec11!H21&lt;&gt;$K$11,CkRec11!H21&lt;&gt;$L$11,CkRec11!H21&lt;&gt;$M$11),VLOOKUP(CkRec11!H21,CkRec11!$H$16:$N$35,1,0),0)</f>
        <v/>
      </c>
      <c r="P18" s="94">
        <f>+IF(AND(CkRec11!H21&lt;&gt;$H$11,CkRec11!H21&lt;&gt;$I$11,CkRec11!H21&lt;&gt;$J$11,CkRec11!H21&lt;&gt;$K$11,CkRec11!H21&lt;&gt;$L$11,CkRec11!H21&lt;&gt;$M$11),CkRec11!O21,0)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 x14ac:dyDescent="0.3">
      <c r="A19" s="186">
        <f>IF(CkRec11!E22&gt;0,CkRec11!E22,CkRec11!B22)</f>
        <v>0</v>
      </c>
      <c r="B19" s="192">
        <f>IF(CkRec11!C22&gt;0,CkRec11!C22,CkRec11!A22)</f>
        <v>0</v>
      </c>
      <c r="C19" s="90">
        <f>CkRec11!G22</f>
        <v>0</v>
      </c>
      <c r="D19" s="12">
        <f>CkRec11!J22</f>
        <v>0</v>
      </c>
      <c r="E19" s="12">
        <f>CkRec11!K22</f>
        <v>0</v>
      </c>
      <c r="F19" s="12">
        <f t="shared" si="1"/>
        <v>0</v>
      </c>
      <c r="G19" s="12">
        <f>CkRec11!P22</f>
        <v>0</v>
      </c>
      <c r="H19" s="13">
        <f>+IF(CkRec11!H22='CDR 11'!$H$11,CkRec11!O22,0)</f>
        <v>0</v>
      </c>
      <c r="I19" s="13">
        <f>+IF(CkRec11!H22='CDR 11'!$I$11,CkRec11!O22,0)</f>
        <v>0</v>
      </c>
      <c r="J19" s="13">
        <f>+IF(CkRec11!H22='CDR 11'!$J$11,CkRec11!O22,0)</f>
        <v>0</v>
      </c>
      <c r="K19" s="13">
        <f>+IF(CkRec11!H22='CDR 11'!$K$11,CkRec11!O22,0)</f>
        <v>0</v>
      </c>
      <c r="L19" s="13">
        <f>+IF(CkRec11!H22='CDR 11'!$L$11,CkRec11!O22,0)</f>
        <v>0</v>
      </c>
      <c r="M19" s="13">
        <f>+IF(CkRec11!H22='CDR 11'!$M$11,CkRec11!O22,0)</f>
        <v>0</v>
      </c>
      <c r="N19" s="95">
        <f>+IF(AND(CkRec11!H22&lt;&gt;$H$11,CkRec11!H22&lt;&gt;$I$11,CkRec11!H22&lt;&gt;$J$11,CkRec11!H22&lt;&gt;$K$11,CkRec11!H22&lt;&gt;$L$11,CkRec11!H22&lt;&gt;$M$11),VLOOKUP(CkRec11!H22,CkRec11!$H$16:$N$35,7,0),0)</f>
        <v>0</v>
      </c>
      <c r="O19" s="96" t="str">
        <f>+IF(AND(CkRec11!H22&lt;&gt;$H$11,CkRec11!H22&lt;&gt;$I$11,CkRec11!H22&lt;&gt;$J$11,CkRec11!H22&lt;&gt;$K$11,CkRec11!H22&lt;&gt;$L$11,CkRec11!H22&lt;&gt;$M$11),VLOOKUP(CkRec11!H22,CkRec11!$H$16:$N$35,1,0),0)</f>
        <v/>
      </c>
      <c r="P19" s="94">
        <f>+IF(AND(CkRec11!H22&lt;&gt;$H$11,CkRec11!H22&lt;&gt;$I$11,CkRec11!H22&lt;&gt;$J$11,CkRec11!H22&lt;&gt;$K$11,CkRec11!H22&lt;&gt;$L$11,CkRec11!H22&lt;&gt;$M$11),CkRec11!O22,0)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 x14ac:dyDescent="0.3">
      <c r="A20" s="186">
        <f>IF(CkRec11!E23&gt;0,CkRec11!E23,CkRec11!B23)</f>
        <v>0</v>
      </c>
      <c r="B20" s="192">
        <f>IF(CkRec11!C23&gt;0,CkRec11!C23,CkRec11!A23)</f>
        <v>0</v>
      </c>
      <c r="C20" s="90">
        <f>CkRec11!G23</f>
        <v>0</v>
      </c>
      <c r="D20" s="12">
        <f>CkRec11!J23</f>
        <v>0</v>
      </c>
      <c r="E20" s="12">
        <f>CkRec11!K23</f>
        <v>0</v>
      </c>
      <c r="F20" s="12">
        <f t="shared" si="1"/>
        <v>0</v>
      </c>
      <c r="G20" s="12">
        <f>CkRec11!P23</f>
        <v>0</v>
      </c>
      <c r="H20" s="13">
        <f>+IF(CkRec11!H23='CDR 11'!$H$11,CkRec11!O23,0)</f>
        <v>0</v>
      </c>
      <c r="I20" s="13">
        <f>+IF(CkRec11!H23='CDR 11'!$I$11,CkRec11!O23,0)</f>
        <v>0</v>
      </c>
      <c r="J20" s="13">
        <f>+IF(CkRec11!H23='CDR 11'!$J$11,CkRec11!O23,0)</f>
        <v>0</v>
      </c>
      <c r="K20" s="13">
        <f>+IF(CkRec11!H23='CDR 11'!$K$11,CkRec11!O23,0)</f>
        <v>0</v>
      </c>
      <c r="L20" s="13">
        <f>+IF(CkRec11!H23='CDR 11'!$L$11,CkRec11!O23,0)</f>
        <v>0</v>
      </c>
      <c r="M20" s="13">
        <f>+IF(CkRec11!H23='CDR 11'!$M$11,CkRec11!O23,0)</f>
        <v>0</v>
      </c>
      <c r="N20" s="95">
        <f>+IF(AND(CkRec11!H23&lt;&gt;$H$11,CkRec11!H23&lt;&gt;$I$11,CkRec11!H23&lt;&gt;$J$11,CkRec11!H23&lt;&gt;$K$11,CkRec11!H23&lt;&gt;$L$11,CkRec11!H23&lt;&gt;$M$11),VLOOKUP(CkRec11!H23,CkRec11!$H$16:$N$35,7,0),0)</f>
        <v>0</v>
      </c>
      <c r="O20" s="96" t="str">
        <f>+IF(AND(CkRec11!H23&lt;&gt;$H$11,CkRec11!H23&lt;&gt;$I$11,CkRec11!H23&lt;&gt;$J$11,CkRec11!H23&lt;&gt;$K$11,CkRec11!H23&lt;&gt;$L$11,CkRec11!H23&lt;&gt;$M$11),VLOOKUP(CkRec11!H23,CkRec11!$H$16:$N$35,1,0),0)</f>
        <v/>
      </c>
      <c r="P20" s="94">
        <f>+IF(AND(CkRec11!H23&lt;&gt;$H$11,CkRec11!H23&lt;&gt;$I$11,CkRec11!H23&lt;&gt;$J$11,CkRec11!H23&lt;&gt;$K$11,CkRec11!H23&lt;&gt;$L$11,CkRec11!H23&lt;&gt;$M$11),CkRec11!O23,0)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 x14ac:dyDescent="0.3">
      <c r="A21" s="186">
        <f>IF(CkRec11!E24&gt;0,CkRec11!E24,CkRec11!B24)</f>
        <v>0</v>
      </c>
      <c r="B21" s="192">
        <f>IF(CkRec11!C24&gt;0,CkRec11!C24,CkRec11!A24)</f>
        <v>0</v>
      </c>
      <c r="C21" s="90">
        <f>CkRec11!G24</f>
        <v>0</v>
      </c>
      <c r="D21" s="12">
        <f>CkRec11!J24</f>
        <v>0</v>
      </c>
      <c r="E21" s="12">
        <f>CkRec11!K24</f>
        <v>0</v>
      </c>
      <c r="F21" s="12">
        <f t="shared" si="1"/>
        <v>0</v>
      </c>
      <c r="G21" s="12">
        <f>CkRec11!P24</f>
        <v>0</v>
      </c>
      <c r="H21" s="13">
        <f>+IF(CkRec11!H24='CDR 11'!$H$11,CkRec11!O24,0)</f>
        <v>0</v>
      </c>
      <c r="I21" s="13">
        <f>+IF(CkRec11!H24='CDR 11'!$I$11,CkRec11!O24,0)</f>
        <v>0</v>
      </c>
      <c r="J21" s="13">
        <f>+IF(CkRec11!H24='CDR 11'!$J$11,CkRec11!O24,0)</f>
        <v>0</v>
      </c>
      <c r="K21" s="13">
        <f>+IF(CkRec11!H24='CDR 11'!$K$11,CkRec11!O24,0)</f>
        <v>0</v>
      </c>
      <c r="L21" s="13">
        <f>+IF(CkRec11!H24='CDR 11'!$L$11,CkRec11!O24,0)</f>
        <v>0</v>
      </c>
      <c r="M21" s="13">
        <f>+IF(CkRec11!H24='CDR 11'!$M$11,CkRec11!O24,0)</f>
        <v>0</v>
      </c>
      <c r="N21" s="95">
        <f>+IF(AND(CkRec11!H24&lt;&gt;$H$11,CkRec11!H24&lt;&gt;$I$11,CkRec11!H24&lt;&gt;$J$11,CkRec11!H24&lt;&gt;$K$11,CkRec11!H24&lt;&gt;$L$11,CkRec11!H24&lt;&gt;$M$11),VLOOKUP(CkRec11!H24,CkRec11!$H$16:$N$35,7,0),0)</f>
        <v>0</v>
      </c>
      <c r="O21" s="96" t="str">
        <f>+IF(AND(CkRec11!H24&lt;&gt;$H$11,CkRec11!H24&lt;&gt;$I$11,CkRec11!H24&lt;&gt;$J$11,CkRec11!H24&lt;&gt;$K$11,CkRec11!H24&lt;&gt;$L$11,CkRec11!H24&lt;&gt;$M$11),VLOOKUP(CkRec11!H24,CkRec11!$H$16:$N$35,1,0),0)</f>
        <v/>
      </c>
      <c r="P21" s="94">
        <f>+IF(AND(CkRec11!H24&lt;&gt;$H$11,CkRec11!H24&lt;&gt;$I$11,CkRec11!H24&lt;&gt;$J$11,CkRec11!H24&lt;&gt;$K$11,CkRec11!H24&lt;&gt;$L$11,CkRec11!H24&lt;&gt;$M$11),CkRec11!O24,0)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 x14ac:dyDescent="0.3">
      <c r="A22" s="186">
        <f>IF(CkRec11!E25&gt;0,CkRec11!E25,CkRec11!B25)</f>
        <v>0</v>
      </c>
      <c r="B22" s="192">
        <f>IF(CkRec11!C25&gt;0,CkRec11!C25,CkRec11!A25)</f>
        <v>0</v>
      </c>
      <c r="C22" s="90">
        <f>CkRec11!G25</f>
        <v>0</v>
      </c>
      <c r="D22" s="12">
        <f>CkRec11!J25</f>
        <v>0</v>
      </c>
      <c r="E22" s="12">
        <f>CkRec11!K25</f>
        <v>0</v>
      </c>
      <c r="F22" s="12">
        <f t="shared" si="1"/>
        <v>0</v>
      </c>
      <c r="G22" s="12">
        <f>CkRec11!P25</f>
        <v>0</v>
      </c>
      <c r="H22" s="13">
        <f>+IF(CkRec11!H25='CDR 11'!$H$11,CkRec11!O25,0)</f>
        <v>0</v>
      </c>
      <c r="I22" s="13">
        <f>+IF(CkRec11!H25='CDR 11'!$I$11,CkRec11!O25,0)</f>
        <v>0</v>
      </c>
      <c r="J22" s="13">
        <f>+IF(CkRec11!H25='CDR 11'!$J$11,CkRec11!O25,0)</f>
        <v>0</v>
      </c>
      <c r="K22" s="13">
        <f>+IF(CkRec11!H25='CDR 11'!$K$11,CkRec11!O25,0)</f>
        <v>0</v>
      </c>
      <c r="L22" s="13">
        <f>+IF(CkRec11!H25='CDR 11'!$L$11,CkRec11!O25,0)</f>
        <v>0</v>
      </c>
      <c r="M22" s="13">
        <f>+IF(CkRec11!H25='CDR 11'!$M$11,CkRec11!O25,0)</f>
        <v>0</v>
      </c>
      <c r="N22" s="95">
        <f>+IF(AND(CkRec11!H25&lt;&gt;$H$11,CkRec11!H25&lt;&gt;$I$11,CkRec11!H25&lt;&gt;$J$11,CkRec11!H25&lt;&gt;$K$11,CkRec11!H25&lt;&gt;$L$11,CkRec11!H25&lt;&gt;$M$11),VLOOKUP(CkRec11!H25,CkRec11!$H$16:$N$35,7,0),0)</f>
        <v>0</v>
      </c>
      <c r="O22" s="96" t="str">
        <f>+IF(AND(CkRec11!H25&lt;&gt;$H$11,CkRec11!H25&lt;&gt;$I$11,CkRec11!H25&lt;&gt;$J$11,CkRec11!H25&lt;&gt;$K$11,CkRec11!H25&lt;&gt;$L$11,CkRec11!H25&lt;&gt;$M$11),VLOOKUP(CkRec11!H25,CkRec11!$H$16:$N$35,1,0),0)</f>
        <v/>
      </c>
      <c r="P22" s="94">
        <f>+IF(AND(CkRec11!H25&lt;&gt;$H$11,CkRec11!H25&lt;&gt;$I$11,CkRec11!H25&lt;&gt;$J$11,CkRec11!H25&lt;&gt;$K$11,CkRec11!H25&lt;&gt;$L$11,CkRec11!H25&lt;&gt;$M$11),CkRec11!O25,0)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 x14ac:dyDescent="0.3">
      <c r="A23" s="186">
        <f>IF(CkRec11!E26&gt;0,CkRec11!E26,CkRec11!B26)</f>
        <v>0</v>
      </c>
      <c r="B23" s="192">
        <f>IF(CkRec11!C26&gt;0,CkRec11!C26,CkRec11!A26)</f>
        <v>0</v>
      </c>
      <c r="C23" s="90">
        <f>CkRec11!G26</f>
        <v>0</v>
      </c>
      <c r="D23" s="12">
        <f>CkRec11!J26</f>
        <v>0</v>
      </c>
      <c r="E23" s="12">
        <f>CkRec11!K26</f>
        <v>0</v>
      </c>
      <c r="F23" s="12">
        <f t="shared" si="1"/>
        <v>0</v>
      </c>
      <c r="G23" s="12">
        <f>CkRec11!P26</f>
        <v>0</v>
      </c>
      <c r="H23" s="13">
        <f>+IF(CkRec11!H26='CDR 11'!$H$11,CkRec11!O26,0)</f>
        <v>0</v>
      </c>
      <c r="I23" s="13">
        <f>+IF(CkRec11!H26='CDR 11'!$I$11,CkRec11!O26,0)</f>
        <v>0</v>
      </c>
      <c r="J23" s="13">
        <f>+IF(CkRec11!H26='CDR 11'!$J$11,CkRec11!O26,0)</f>
        <v>0</v>
      </c>
      <c r="K23" s="13">
        <f>+IF(CkRec11!H26='CDR 11'!$K$11,CkRec11!O26,0)</f>
        <v>0</v>
      </c>
      <c r="L23" s="13">
        <f>+IF(CkRec11!H26='CDR 11'!$L$11,CkRec11!O26,0)</f>
        <v>0</v>
      </c>
      <c r="M23" s="13">
        <f>+IF(CkRec11!H26='CDR 11'!$M$11,CkRec11!O26,0)</f>
        <v>0</v>
      </c>
      <c r="N23" s="95">
        <f>+IF(AND(CkRec11!H26&lt;&gt;$H$11,CkRec11!H26&lt;&gt;$I$11,CkRec11!H26&lt;&gt;$J$11,CkRec11!H26&lt;&gt;$K$11,CkRec11!H26&lt;&gt;$L$11,CkRec11!H26&lt;&gt;$M$11),VLOOKUP(CkRec11!H26,CkRec11!$H$16:$N$35,7,0),0)</f>
        <v>0</v>
      </c>
      <c r="O23" s="96" t="str">
        <f>+IF(AND(CkRec11!H26&lt;&gt;$H$11,CkRec11!H26&lt;&gt;$I$11,CkRec11!H26&lt;&gt;$J$11,CkRec11!H26&lt;&gt;$K$11,CkRec11!H26&lt;&gt;$L$11,CkRec11!H26&lt;&gt;$M$11),VLOOKUP(CkRec11!H26,CkRec11!$H$16:$N$35,1,0),0)</f>
        <v/>
      </c>
      <c r="P23" s="94">
        <f>+IF(AND(CkRec11!H26&lt;&gt;$H$11,CkRec11!H26&lt;&gt;$I$11,CkRec11!H26&lt;&gt;$J$11,CkRec11!H26&lt;&gt;$K$11,CkRec11!H26&lt;&gt;$L$11,CkRec11!H26&lt;&gt;$M$11),CkRec11!O26,0)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 x14ac:dyDescent="0.3">
      <c r="A24" s="186">
        <f>IF(CkRec11!E27&gt;0,CkRec11!E27,CkRec11!B27)</f>
        <v>0</v>
      </c>
      <c r="B24" s="192">
        <f>IF(CkRec11!C27&gt;0,CkRec11!C27,CkRec11!A27)</f>
        <v>0</v>
      </c>
      <c r="C24" s="90">
        <f>CkRec11!G27</f>
        <v>0</v>
      </c>
      <c r="D24" s="12">
        <f>CkRec11!J27</f>
        <v>0</v>
      </c>
      <c r="E24" s="12">
        <f>CkRec11!K27</f>
        <v>0</v>
      </c>
      <c r="F24" s="12">
        <f t="shared" si="1"/>
        <v>0</v>
      </c>
      <c r="G24" s="12">
        <f>CkRec11!P27</f>
        <v>0</v>
      </c>
      <c r="H24" s="13">
        <f>+IF(CkRec11!H27='CDR 11'!$H$11,CkRec11!O27,0)</f>
        <v>0</v>
      </c>
      <c r="I24" s="13">
        <f>+IF(CkRec11!H27='CDR 11'!$I$11,CkRec11!O27,0)</f>
        <v>0</v>
      </c>
      <c r="J24" s="13">
        <f>+IF(CkRec11!H27='CDR 11'!$J$11,CkRec11!O27,0)</f>
        <v>0</v>
      </c>
      <c r="K24" s="13">
        <f>+IF(CkRec11!H27='CDR 11'!$K$11,CkRec11!O27,0)</f>
        <v>0</v>
      </c>
      <c r="L24" s="13">
        <f>+IF(CkRec11!H27='CDR 11'!$L$11,CkRec11!O27,0)</f>
        <v>0</v>
      </c>
      <c r="M24" s="13">
        <f>+IF(CkRec11!H27='CDR 11'!$M$11,CkRec11!O27,0)</f>
        <v>0</v>
      </c>
      <c r="N24" s="95">
        <f>+IF(AND(CkRec11!H27&lt;&gt;$H$11,CkRec11!H27&lt;&gt;$I$11,CkRec11!H27&lt;&gt;$J$11,CkRec11!H27&lt;&gt;$K$11,CkRec11!H27&lt;&gt;$L$11,CkRec11!H27&lt;&gt;$M$11),VLOOKUP(CkRec11!H27,CkRec11!$H$16:$N$35,7,0),0)</f>
        <v>0</v>
      </c>
      <c r="O24" s="96" t="str">
        <f>+IF(AND(CkRec11!H27&lt;&gt;$H$11,CkRec11!H27&lt;&gt;$I$11,CkRec11!H27&lt;&gt;$J$11,CkRec11!H27&lt;&gt;$K$11,CkRec11!H27&lt;&gt;$L$11,CkRec11!H27&lt;&gt;$M$11),VLOOKUP(CkRec11!H27,CkRec11!$H$16:$N$35,1,0),0)</f>
        <v/>
      </c>
      <c r="P24" s="94">
        <f>+IF(AND(CkRec11!H27&lt;&gt;$H$11,CkRec11!H27&lt;&gt;$I$11,CkRec11!H27&lt;&gt;$J$11,CkRec11!H27&lt;&gt;$K$11,CkRec11!H27&lt;&gt;$L$11,CkRec11!H27&lt;&gt;$M$11),CkRec11!O27,0)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 x14ac:dyDescent="0.3">
      <c r="A25" s="186">
        <f>IF(CkRec11!E28&gt;0,CkRec11!E28,CkRec11!B28)</f>
        <v>0</v>
      </c>
      <c r="B25" s="192">
        <f>IF(CkRec11!C28&gt;0,CkRec11!C28,CkRec11!A28)</f>
        <v>0</v>
      </c>
      <c r="C25" s="90">
        <f>CkRec11!G28</f>
        <v>0</v>
      </c>
      <c r="D25" s="12">
        <f>CkRec11!J28</f>
        <v>0</v>
      </c>
      <c r="E25" s="12">
        <f>CkRec11!K28</f>
        <v>0</v>
      </c>
      <c r="F25" s="12">
        <f t="shared" si="1"/>
        <v>0</v>
      </c>
      <c r="G25" s="12">
        <f>CkRec11!P28</f>
        <v>0</v>
      </c>
      <c r="H25" s="13">
        <f>+IF(CkRec11!H28='CDR 11'!$H$11,CkRec11!O28,0)</f>
        <v>0</v>
      </c>
      <c r="I25" s="13">
        <f>+IF(CkRec11!H28='CDR 11'!$I$11,CkRec11!O28,0)</f>
        <v>0</v>
      </c>
      <c r="J25" s="13">
        <f>+IF(CkRec11!H28='CDR 11'!$J$11,CkRec11!O28,0)</f>
        <v>0</v>
      </c>
      <c r="K25" s="13">
        <f>+IF(CkRec11!H28='CDR 11'!$K$11,CkRec11!O28,0)</f>
        <v>0</v>
      </c>
      <c r="L25" s="13">
        <f>+IF(CkRec11!H28='CDR 11'!$L$11,CkRec11!O28,0)</f>
        <v>0</v>
      </c>
      <c r="M25" s="13">
        <f>+IF(CkRec11!H28='CDR 11'!$M$11,CkRec11!O28,0)</f>
        <v>0</v>
      </c>
      <c r="N25" s="95">
        <f>+IF(AND(CkRec11!H28&lt;&gt;$H$11,CkRec11!H28&lt;&gt;$I$11,CkRec11!H28&lt;&gt;$J$11,CkRec11!H28&lt;&gt;$K$11,CkRec11!H28&lt;&gt;$L$11,CkRec11!H28&lt;&gt;$M$11),VLOOKUP(CkRec11!H28,CkRec11!$H$16:$N$35,7,0),0)</f>
        <v>0</v>
      </c>
      <c r="O25" s="96" t="str">
        <f>+IF(AND(CkRec11!H28&lt;&gt;$H$11,CkRec11!H28&lt;&gt;$I$11,CkRec11!H28&lt;&gt;$J$11,CkRec11!H28&lt;&gt;$K$11,CkRec11!H28&lt;&gt;$L$11,CkRec11!H28&lt;&gt;$M$11),VLOOKUP(CkRec11!H28,CkRec11!$H$16:$N$35,1,0),0)</f>
        <v/>
      </c>
      <c r="P25" s="94">
        <f>+IF(AND(CkRec11!H28&lt;&gt;$H$11,CkRec11!H28&lt;&gt;$I$11,CkRec11!H28&lt;&gt;$J$11,CkRec11!H28&lt;&gt;$K$11,CkRec11!H28&lt;&gt;$L$11,CkRec11!H28&lt;&gt;$M$11),CkRec11!O28,0)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 x14ac:dyDescent="0.3">
      <c r="A26" s="186">
        <f>IF(CkRec11!E29&gt;0,CkRec11!E29,CkRec11!B29)</f>
        <v>0</v>
      </c>
      <c r="B26" s="192">
        <f>IF(CkRec11!C29&gt;0,CkRec11!C29,CkRec11!A29)</f>
        <v>0</v>
      </c>
      <c r="C26" s="90">
        <f>CkRec11!G29</f>
        <v>0</v>
      </c>
      <c r="D26" s="12">
        <f>CkRec11!J29</f>
        <v>0</v>
      </c>
      <c r="E26" s="12">
        <f>CkRec11!K29</f>
        <v>0</v>
      </c>
      <c r="F26" s="12">
        <f t="shared" si="1"/>
        <v>0</v>
      </c>
      <c r="G26" s="12">
        <f>CkRec11!P29</f>
        <v>0</v>
      </c>
      <c r="H26" s="13">
        <f>+IF(CkRec11!H29='CDR 11'!$H$11,CkRec11!O29,0)</f>
        <v>0</v>
      </c>
      <c r="I26" s="13">
        <f>+IF(CkRec11!H29='CDR 11'!$I$11,CkRec11!O29,0)</f>
        <v>0</v>
      </c>
      <c r="J26" s="13">
        <f>+IF(CkRec11!H29='CDR 11'!$J$11,CkRec11!O29,0)</f>
        <v>0</v>
      </c>
      <c r="K26" s="13">
        <f>+IF(CkRec11!H29='CDR 11'!$K$11,CkRec11!O29,0)</f>
        <v>0</v>
      </c>
      <c r="L26" s="13">
        <f>+IF(CkRec11!H29='CDR 11'!$L$11,CkRec11!O29,0)</f>
        <v>0</v>
      </c>
      <c r="M26" s="13">
        <f>+IF(CkRec11!H29='CDR 11'!$M$11,CkRec11!O29,0)</f>
        <v>0</v>
      </c>
      <c r="N26" s="95">
        <f>+IF(AND(CkRec11!H29&lt;&gt;$H$11,CkRec11!H29&lt;&gt;$I$11,CkRec11!H29&lt;&gt;$J$11,CkRec11!H29&lt;&gt;$K$11,CkRec11!H29&lt;&gt;$L$11,CkRec11!H29&lt;&gt;$M$11),VLOOKUP(CkRec11!H29,CkRec11!$H$16:$N$35,7,0),0)</f>
        <v>0</v>
      </c>
      <c r="O26" s="96" t="str">
        <f>+IF(AND(CkRec11!H29&lt;&gt;$H$11,CkRec11!H29&lt;&gt;$I$11,CkRec11!H29&lt;&gt;$J$11,CkRec11!H29&lt;&gt;$K$11,CkRec11!H29&lt;&gt;$L$11,CkRec11!H29&lt;&gt;$M$11),VLOOKUP(CkRec11!H29,CkRec11!$H$16:$N$35,1,0),0)</f>
        <v/>
      </c>
      <c r="P26" s="94">
        <f>+IF(AND(CkRec11!H29&lt;&gt;$H$11,CkRec11!H29&lt;&gt;$I$11,CkRec11!H29&lt;&gt;$J$11,CkRec11!H29&lt;&gt;$K$11,CkRec11!H29&lt;&gt;$L$11,CkRec11!H29&lt;&gt;$M$11),CkRec11!O29,0)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 x14ac:dyDescent="0.3">
      <c r="A27" s="186">
        <f>IF(CkRec11!E30&gt;0,CkRec11!E30,CkRec11!B30)</f>
        <v>0</v>
      </c>
      <c r="B27" s="192">
        <f>IF(CkRec11!C30&gt;0,CkRec11!C30,CkRec11!A30)</f>
        <v>0</v>
      </c>
      <c r="C27" s="90">
        <f>CkRec11!G30</f>
        <v>0</v>
      </c>
      <c r="D27" s="12">
        <f>CkRec11!J30</f>
        <v>0</v>
      </c>
      <c r="E27" s="12">
        <f>CkRec11!K30</f>
        <v>0</v>
      </c>
      <c r="F27" s="12">
        <f t="shared" si="1"/>
        <v>0</v>
      </c>
      <c r="G27" s="12">
        <f>CkRec11!P30</f>
        <v>0</v>
      </c>
      <c r="H27" s="13">
        <f>+IF(CkRec11!H30='CDR 11'!$H$11,CkRec11!O30,0)</f>
        <v>0</v>
      </c>
      <c r="I27" s="13">
        <f>+IF(CkRec11!H30='CDR 11'!$I$11,CkRec11!O30,0)</f>
        <v>0</v>
      </c>
      <c r="J27" s="13">
        <f>+IF(CkRec11!H30='CDR 11'!$J$11,CkRec11!O30,0)</f>
        <v>0</v>
      </c>
      <c r="K27" s="13">
        <f>+IF(CkRec11!H30='CDR 11'!$K$11,CkRec11!O30,0)</f>
        <v>0</v>
      </c>
      <c r="L27" s="13">
        <f>+IF(CkRec11!H30='CDR 11'!$L$11,CkRec11!O30,0)</f>
        <v>0</v>
      </c>
      <c r="M27" s="13">
        <f>+IF(CkRec11!H30='CDR 11'!$M$11,CkRec11!O30,0)</f>
        <v>0</v>
      </c>
      <c r="N27" s="95">
        <f>+IF(AND(CkRec11!H30&lt;&gt;$H$11,CkRec11!H30&lt;&gt;$I$11,CkRec11!H30&lt;&gt;$J$11,CkRec11!H30&lt;&gt;$K$11,CkRec11!H30&lt;&gt;$L$11,CkRec11!H30&lt;&gt;$M$11),VLOOKUP(CkRec11!H30,CkRec11!$H$16:$N$35,7,0),0)</f>
        <v>0</v>
      </c>
      <c r="O27" s="96" t="str">
        <f>+IF(AND(CkRec11!H30&lt;&gt;$H$11,CkRec11!H30&lt;&gt;$I$11,CkRec11!H30&lt;&gt;$J$11,CkRec11!H30&lt;&gt;$K$11,CkRec11!H30&lt;&gt;$L$11,CkRec11!H30&lt;&gt;$M$11),VLOOKUP(CkRec11!H30,CkRec11!$H$16:$N$35,1,0),0)</f>
        <v/>
      </c>
      <c r="P27" s="94">
        <f>+IF(AND(CkRec11!H30&lt;&gt;$H$11,CkRec11!H30&lt;&gt;$I$11,CkRec11!H30&lt;&gt;$J$11,CkRec11!H30&lt;&gt;$K$11,CkRec11!H30&lt;&gt;$L$11,CkRec11!H30&lt;&gt;$M$11),CkRec11!O30,0)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 x14ac:dyDescent="0.3">
      <c r="A28" s="186">
        <f>IF(CkRec11!E31&gt;0,CkRec11!E31,CkRec11!B31)</f>
        <v>0</v>
      </c>
      <c r="B28" s="192">
        <f>IF(CkRec11!C31&gt;0,CkRec11!C31,CkRec11!A31)</f>
        <v>0</v>
      </c>
      <c r="C28" s="90">
        <f>CkRec11!G31</f>
        <v>0</v>
      </c>
      <c r="D28" s="12">
        <f>CkRec11!J31</f>
        <v>0</v>
      </c>
      <c r="E28" s="12">
        <f>CkRec11!K31</f>
        <v>0</v>
      </c>
      <c r="F28" s="12">
        <f t="shared" si="1"/>
        <v>0</v>
      </c>
      <c r="G28" s="12">
        <f>CkRec11!P31</f>
        <v>0</v>
      </c>
      <c r="H28" s="13">
        <f>+IF(CkRec11!H31='CDR 11'!$H$11,CkRec11!O31,0)</f>
        <v>0</v>
      </c>
      <c r="I28" s="13">
        <f>+IF(CkRec11!H31='CDR 11'!$I$11,CkRec11!O31,0)</f>
        <v>0</v>
      </c>
      <c r="J28" s="13">
        <f>+IF(CkRec11!H31='CDR 11'!$J$11,CkRec11!O31,0)</f>
        <v>0</v>
      </c>
      <c r="K28" s="13">
        <f>+IF(CkRec11!H31='CDR 11'!$K$11,CkRec11!O31,0)</f>
        <v>0</v>
      </c>
      <c r="L28" s="13">
        <f>+IF(CkRec11!H31='CDR 11'!$L$11,CkRec11!O31,0)</f>
        <v>0</v>
      </c>
      <c r="M28" s="13">
        <f>+IF(CkRec11!H31='CDR 11'!$M$11,CkRec11!O31,0)</f>
        <v>0</v>
      </c>
      <c r="N28" s="95">
        <f>+IF(AND(CkRec11!H31&lt;&gt;$H$11,CkRec11!H31&lt;&gt;$I$11,CkRec11!H31&lt;&gt;$J$11,CkRec11!H31&lt;&gt;$K$11,CkRec11!H31&lt;&gt;$L$11,CkRec11!H31&lt;&gt;$M$11),VLOOKUP(CkRec11!H31,CkRec11!$H$16:$N$35,7,0),0)</f>
        <v>0</v>
      </c>
      <c r="O28" s="96" t="str">
        <f>+IF(AND(CkRec11!H31&lt;&gt;$H$11,CkRec11!H31&lt;&gt;$I$11,CkRec11!H31&lt;&gt;$J$11,CkRec11!H31&lt;&gt;$K$11,CkRec11!H31&lt;&gt;$L$11,CkRec11!H31&lt;&gt;$M$11),VLOOKUP(CkRec11!H31,CkRec11!$H$16:$N$35,1,0),0)</f>
        <v/>
      </c>
      <c r="P28" s="94">
        <f>+IF(AND(CkRec11!H31&lt;&gt;$H$11,CkRec11!H31&lt;&gt;$I$11,CkRec11!H31&lt;&gt;$J$11,CkRec11!H31&lt;&gt;$K$11,CkRec11!H31&lt;&gt;$L$11,CkRec11!H31&lt;&gt;$M$11),CkRec11!O31,0)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 x14ac:dyDescent="0.3">
      <c r="A29" s="186">
        <f>IF(CkRec11!E32&gt;0,CkRec11!E32,CkRec11!B32)</f>
        <v>0</v>
      </c>
      <c r="B29" s="192">
        <f>IF(CkRec11!C32&gt;0,CkRec11!C32,CkRec11!A32)</f>
        <v>0</v>
      </c>
      <c r="C29" s="90">
        <f>CkRec11!G32</f>
        <v>0</v>
      </c>
      <c r="D29" s="12">
        <f>CkRec11!J32</f>
        <v>0</v>
      </c>
      <c r="E29" s="12">
        <f>CkRec11!K32</f>
        <v>0</v>
      </c>
      <c r="F29" s="12">
        <f t="shared" si="1"/>
        <v>0</v>
      </c>
      <c r="G29" s="12">
        <f>CkRec11!P32</f>
        <v>0</v>
      </c>
      <c r="H29" s="13">
        <f>+IF(CkRec11!H32='CDR 11'!$H$11,CkRec11!O32,0)</f>
        <v>0</v>
      </c>
      <c r="I29" s="13">
        <f>+IF(CkRec11!H32='CDR 11'!$I$11,CkRec11!O32,0)</f>
        <v>0</v>
      </c>
      <c r="J29" s="13">
        <f>+IF(CkRec11!H32='CDR 11'!$J$11,CkRec11!O32,0)</f>
        <v>0</v>
      </c>
      <c r="K29" s="13">
        <f>+IF(CkRec11!H32='CDR 11'!$K$11,CkRec11!O32,0)</f>
        <v>0</v>
      </c>
      <c r="L29" s="13">
        <f>+IF(CkRec11!H32='CDR 11'!$L$11,CkRec11!O32,0)</f>
        <v>0</v>
      </c>
      <c r="M29" s="13">
        <f>+IF(CkRec11!H32='CDR 11'!$M$11,CkRec11!O32,0)</f>
        <v>0</v>
      </c>
      <c r="N29" s="95">
        <f>+IF(AND(CkRec11!H32&lt;&gt;$H$11,CkRec11!H32&lt;&gt;$I$11,CkRec11!H32&lt;&gt;$J$11,CkRec11!H32&lt;&gt;$K$11,CkRec11!H32&lt;&gt;$L$11,CkRec11!H32&lt;&gt;$M$11),VLOOKUP(CkRec11!H32,CkRec11!$H$16:$N$35,7,0),0)</f>
        <v>0</v>
      </c>
      <c r="O29" s="96" t="str">
        <f>+IF(AND(CkRec11!H32&lt;&gt;$H$11,CkRec11!H32&lt;&gt;$I$11,CkRec11!H32&lt;&gt;$J$11,CkRec11!H32&lt;&gt;$K$11,CkRec11!H32&lt;&gt;$L$11,CkRec11!H32&lt;&gt;$M$11),VLOOKUP(CkRec11!H32,CkRec11!$H$16:$N$35,1,0),0)</f>
        <v/>
      </c>
      <c r="P29" s="94">
        <f>+IF(AND(CkRec11!H32&lt;&gt;$H$11,CkRec11!H32&lt;&gt;$I$11,CkRec11!H32&lt;&gt;$J$11,CkRec11!H32&lt;&gt;$K$11,CkRec11!H32&lt;&gt;$L$11,CkRec11!H32&lt;&gt;$M$11),CkRec11!O32,0)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 x14ac:dyDescent="0.3">
      <c r="A30" s="186">
        <f>IF(CkRec11!E33&gt;0,CkRec11!E33,CkRec11!B33)</f>
        <v>0</v>
      </c>
      <c r="B30" s="192">
        <f>IF(CkRec11!C33&gt;0,CkRec11!C33,CkRec11!A33)</f>
        <v>0</v>
      </c>
      <c r="C30" s="90">
        <f>CkRec11!G33</f>
        <v>0</v>
      </c>
      <c r="D30" s="12">
        <f>CkRec11!J33</f>
        <v>0</v>
      </c>
      <c r="E30" s="12">
        <f>CkRec11!K33</f>
        <v>0</v>
      </c>
      <c r="F30" s="12">
        <f t="shared" si="1"/>
        <v>0</v>
      </c>
      <c r="G30" s="12">
        <f>CkRec11!P33</f>
        <v>0</v>
      </c>
      <c r="H30" s="13">
        <f>+IF(CkRec11!H33='CDR 11'!$H$11,CkRec11!O33,0)</f>
        <v>0</v>
      </c>
      <c r="I30" s="13">
        <f>+IF(CkRec11!H33='CDR 11'!$I$11,CkRec11!O33,0)</f>
        <v>0</v>
      </c>
      <c r="J30" s="13">
        <f>+IF(CkRec11!H33='CDR 11'!$J$11,CkRec11!O33,0)</f>
        <v>0</v>
      </c>
      <c r="K30" s="13">
        <f>+IF(CkRec11!H33='CDR 11'!$K$11,CkRec11!O33,0)</f>
        <v>0</v>
      </c>
      <c r="L30" s="13">
        <f>+IF(CkRec11!H33='CDR 11'!$L$11,CkRec11!O33,0)</f>
        <v>0</v>
      </c>
      <c r="M30" s="13">
        <f>+IF(CkRec11!H33='CDR 11'!$M$11,CkRec11!O33,0)</f>
        <v>0</v>
      </c>
      <c r="N30" s="95">
        <f>+IF(AND(CkRec11!H33&lt;&gt;$H$11,CkRec11!H33&lt;&gt;$I$11,CkRec11!H33&lt;&gt;$J$11,CkRec11!H33&lt;&gt;$K$11,CkRec11!H33&lt;&gt;$L$11,CkRec11!H33&lt;&gt;$M$11),VLOOKUP(CkRec11!H33,CkRec11!$H$16:$N$35,7,0),0)</f>
        <v>0</v>
      </c>
      <c r="O30" s="96" t="str">
        <f>+IF(AND(CkRec11!H33&lt;&gt;$H$11,CkRec11!H33&lt;&gt;$I$11,CkRec11!H33&lt;&gt;$J$11,CkRec11!H33&lt;&gt;$K$11,CkRec11!H33&lt;&gt;$L$11,CkRec11!H33&lt;&gt;$M$11),VLOOKUP(CkRec11!H33,CkRec11!$H$16:$N$35,1,0),0)</f>
        <v/>
      </c>
      <c r="P30" s="94">
        <f>+IF(AND(CkRec11!H33&lt;&gt;$H$11,CkRec11!H33&lt;&gt;$I$11,CkRec11!H33&lt;&gt;$J$11,CkRec11!H33&lt;&gt;$K$11,CkRec11!H33&lt;&gt;$L$11,CkRec11!H33&lt;&gt;$M$11),CkRec11!O33,0)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 x14ac:dyDescent="0.3">
      <c r="A31" s="186">
        <f>IF(CkRec11!E34&gt;0,CkRec11!E34,CkRec11!B34)</f>
        <v>0</v>
      </c>
      <c r="B31" s="192">
        <f>IF(CkRec11!C34&gt;0,CkRec11!C34,CkRec11!A34)</f>
        <v>0</v>
      </c>
      <c r="C31" s="90">
        <f>CkRec11!G34</f>
        <v>0</v>
      </c>
      <c r="D31" s="12">
        <f>CkRec11!J34</f>
        <v>0</v>
      </c>
      <c r="E31" s="12">
        <f>CkRec11!K34</f>
        <v>0</v>
      </c>
      <c r="F31" s="12">
        <f t="shared" si="1"/>
        <v>0</v>
      </c>
      <c r="G31" s="12">
        <f>CkRec11!P34</f>
        <v>0</v>
      </c>
      <c r="H31" s="13">
        <f>+IF(CkRec11!H34='CDR 11'!$H$11,CkRec11!O34,0)</f>
        <v>0</v>
      </c>
      <c r="I31" s="13">
        <f>+IF(CkRec11!H34='CDR 11'!$I$11,CkRec11!O34,0)</f>
        <v>0</v>
      </c>
      <c r="J31" s="13">
        <f>+IF(CkRec11!H34='CDR 11'!$J$11,CkRec11!O34,0)</f>
        <v>0</v>
      </c>
      <c r="K31" s="13">
        <f>+IF(CkRec11!H34='CDR 11'!$K$11,CkRec11!O34,0)</f>
        <v>0</v>
      </c>
      <c r="L31" s="13">
        <f>+IF(CkRec11!H34='CDR 11'!$L$11,CkRec11!O34,0)</f>
        <v>0</v>
      </c>
      <c r="M31" s="13">
        <f>+IF(CkRec11!H34='CDR 11'!$M$11,CkRec11!O34,0)</f>
        <v>0</v>
      </c>
      <c r="N31" s="95">
        <f>+IF(AND(CkRec11!H34&lt;&gt;$H$11,CkRec11!H34&lt;&gt;$I$11,CkRec11!H34&lt;&gt;$J$11,CkRec11!H34&lt;&gt;$K$11,CkRec11!H34&lt;&gt;$L$11,CkRec11!H34&lt;&gt;$M$11),VLOOKUP(CkRec11!H34,CkRec11!$H$16:$N$35,7,0),0)</f>
        <v>0</v>
      </c>
      <c r="O31" s="96" t="str">
        <f>+IF(AND(CkRec11!H34&lt;&gt;$H$11,CkRec11!H34&lt;&gt;$I$11,CkRec11!H34&lt;&gt;$J$11,CkRec11!H34&lt;&gt;$K$11,CkRec11!H34&lt;&gt;$L$11,CkRec11!H34&lt;&gt;$M$11),VLOOKUP(CkRec11!H34,CkRec11!$H$16:$N$35,1,0),0)</f>
        <v/>
      </c>
      <c r="P31" s="94">
        <f>+IF(AND(CkRec11!H34&lt;&gt;$H$11,CkRec11!H34&lt;&gt;$I$11,CkRec11!H34&lt;&gt;$J$11,CkRec11!H34&lt;&gt;$K$11,CkRec11!H34&lt;&gt;$L$11,CkRec11!H34&lt;&gt;$M$11),CkRec11!O34,0)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 x14ac:dyDescent="0.3">
      <c r="A32" s="186">
        <f>IF(CkRec11!E35&gt;0,CkRec11!E35,CkRec11!B35)</f>
        <v>0</v>
      </c>
      <c r="B32" s="192">
        <f>IF(CkRec11!C35&gt;0,CkRec11!C35,CkRec11!A35)</f>
        <v>0</v>
      </c>
      <c r="C32" s="90">
        <f>CkRec11!G35</f>
        <v>0</v>
      </c>
      <c r="D32" s="12">
        <f>CkRec11!J35</f>
        <v>0</v>
      </c>
      <c r="E32" s="12">
        <f>CkRec11!K35</f>
        <v>0</v>
      </c>
      <c r="F32" s="12">
        <f t="shared" ref="F32" si="3">+F31+D32-E32</f>
        <v>0</v>
      </c>
      <c r="G32" s="12">
        <f>CkRec11!P35</f>
        <v>0</v>
      </c>
      <c r="H32" s="13">
        <f>+IF(CkRec11!H35='CDR 11'!$H$11,CkRec11!O35,0)</f>
        <v>0</v>
      </c>
      <c r="I32" s="13">
        <f>+IF(CkRec11!H35='CDR 11'!$I$11,CkRec11!O35,0)</f>
        <v>0</v>
      </c>
      <c r="J32" s="13">
        <f>+IF(CkRec11!H35='CDR 11'!$J$11,CkRec11!O35,0)</f>
        <v>0</v>
      </c>
      <c r="K32" s="13">
        <f>+IF(CkRec11!H35='CDR 11'!$K$11,CkRec11!O35,0)</f>
        <v>0</v>
      </c>
      <c r="L32" s="13">
        <f>+IF(CkRec11!H35='CDR 11'!$L$11,CkRec11!O35,0)</f>
        <v>0</v>
      </c>
      <c r="M32" s="13">
        <f>+IF(CkRec11!H35='CDR 11'!$M$11,CkRec11!O35,0)</f>
        <v>0</v>
      </c>
      <c r="N32" s="95">
        <f>+IF(AND(CkRec11!H35&lt;&gt;$H$11,CkRec11!H35&lt;&gt;$I$11,CkRec11!H35&lt;&gt;$J$11,CkRec11!H35&lt;&gt;$K$11,CkRec11!H35&lt;&gt;$L$11,CkRec11!H35&lt;&gt;$M$11),VLOOKUP(CkRec11!H35,CkRec11!$H$16:$N$35,7,0),0)</f>
        <v>0</v>
      </c>
      <c r="O32" s="96" t="str">
        <f>+IF(AND(CkRec11!H35&lt;&gt;$H$11,CkRec11!H35&lt;&gt;$I$11,CkRec11!H35&lt;&gt;$J$11,CkRec11!H35&lt;&gt;$K$11,CkRec11!H35&lt;&gt;$L$11,CkRec11!H35&lt;&gt;$M$11),VLOOKUP(CkRec11!H35,CkRec11!$H$16:$N$35,1,0),0)</f>
        <v/>
      </c>
      <c r="P32" s="94">
        <f>+IF(AND(CkRec11!H35&lt;&gt;$H$11,CkRec11!H35&lt;&gt;$I$11,CkRec11!H35&lt;&gt;$J$11,CkRec11!H35&lt;&gt;$K$11,CkRec11!H35&lt;&gt;$L$11,CkRec11!H35&lt;&gt;$M$11),CkRec11!O35,0)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s="82" customFormat="1" ht="17.25" thickBot="1" x14ac:dyDescent="0.35">
      <c r="A33" s="15"/>
      <c r="B33" s="15"/>
      <c r="C33" s="97" t="s">
        <v>291</v>
      </c>
      <c r="D33" s="98">
        <f>SUM(D13:D32)</f>
        <v>0</v>
      </c>
      <c r="E33" s="98">
        <f>SUM(E13:E32)</f>
        <v>0</v>
      </c>
      <c r="F33" s="98"/>
      <c r="G33" s="98">
        <f>SUM(G13:G32)</f>
        <v>0</v>
      </c>
      <c r="H33" s="98">
        <f t="shared" ref="H33:M33" si="5">SUM(H13:H32)</f>
        <v>0</v>
      </c>
      <c r="I33" s="98">
        <f t="shared" si="5"/>
        <v>0</v>
      </c>
      <c r="J33" s="98">
        <f t="shared" si="5"/>
        <v>0</v>
      </c>
      <c r="K33" s="98">
        <f t="shared" si="5"/>
        <v>0</v>
      </c>
      <c r="L33" s="98">
        <f t="shared" si="5"/>
        <v>0</v>
      </c>
      <c r="M33" s="98">
        <f t="shared" si="5"/>
        <v>0</v>
      </c>
      <c r="N33" s="98"/>
      <c r="O33" s="98"/>
      <c r="P33" s="98">
        <f>SUM(P13:P32)</f>
        <v>0</v>
      </c>
    </row>
    <row r="34" spans="1:16" ht="17.25" thickTop="1" x14ac:dyDescent="0.3"/>
    <row r="35" spans="1:16" x14ac:dyDescent="0.3">
      <c r="D35" s="2"/>
      <c r="E35" s="2"/>
      <c r="F35" s="2"/>
      <c r="K35" s="2" t="s">
        <v>18</v>
      </c>
    </row>
    <row r="36" spans="1:16" x14ac:dyDescent="0.3">
      <c r="D36" s="2"/>
      <c r="E36" s="2"/>
      <c r="F36" s="2"/>
      <c r="K36" s="2"/>
    </row>
    <row r="37" spans="1:16" x14ac:dyDescent="0.3">
      <c r="D37" s="2"/>
      <c r="E37" s="2"/>
      <c r="F37" s="2"/>
      <c r="K37" s="4"/>
    </row>
    <row r="38" spans="1:16" x14ac:dyDescent="0.3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 x14ac:dyDescent="0.3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 x14ac:dyDescent="0.3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AA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50"/>
  <sheetViews>
    <sheetView topLeftCell="E1" workbookViewId="0">
      <selection activeCell="X1" sqref="X1"/>
    </sheetView>
  </sheetViews>
  <sheetFormatPr defaultRowHeight="16.5" x14ac:dyDescent="0.3"/>
  <cols>
    <col min="1" max="1" width="6.8554687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3.140625" style="3" bestFit="1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3" width="0" style="3" hidden="1" customWidth="1"/>
    <col min="24" max="24" width="14.7109375" style="3" customWidth="1"/>
    <col min="25" max="16384" width="9.140625" style="3"/>
  </cols>
  <sheetData>
    <row r="1" spans="1:24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294" t="s">
        <v>288</v>
      </c>
    </row>
    <row r="2" spans="1:24" s="2" customFormat="1" x14ac:dyDescent="0.3">
      <c r="A2" s="338" t="str">
        <f>CkRec12!E50</f>
        <v>December 1-31,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4" s="2" customFormat="1" x14ac:dyDescent="0.3">
      <c r="M3" s="91" t="s">
        <v>261</v>
      </c>
      <c r="N3" s="301" t="s">
        <v>290</v>
      </c>
      <c r="O3" s="4"/>
      <c r="P3" s="4"/>
    </row>
    <row r="4" spans="1:24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4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4" x14ac:dyDescent="0.3">
      <c r="A6" s="3" t="s">
        <v>3</v>
      </c>
      <c r="B6" s="4"/>
      <c r="C6" s="4"/>
      <c r="M6" s="91" t="s">
        <v>263</v>
      </c>
      <c r="N6" s="302" t="s">
        <v>262</v>
      </c>
      <c r="O6" s="2"/>
      <c r="P6" s="2"/>
    </row>
    <row r="7" spans="1:24" x14ac:dyDescent="0.3">
      <c r="M7" s="91" t="s">
        <v>264</v>
      </c>
      <c r="N7" s="92" t="s">
        <v>265</v>
      </c>
    </row>
    <row r="9" spans="1:24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49" t="s">
        <v>259</v>
      </c>
    </row>
    <row r="10" spans="1:24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49"/>
    </row>
    <row r="11" spans="1:24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</row>
    <row r="12" spans="1:24" x14ac:dyDescent="0.3">
      <c r="A12" s="89"/>
      <c r="B12" s="90"/>
      <c r="C12" s="9" t="s">
        <v>64</v>
      </c>
      <c r="D12" s="9"/>
      <c r="E12" s="9"/>
      <c r="F12" s="9">
        <f>CkRec12!M15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3" t="str">
        <f>IF(AND(R12&lt;=0,R12&lt;=0),"HIDE","UNHIDE")</f>
        <v>HIDE</v>
      </c>
    </row>
    <row r="13" spans="1:24" x14ac:dyDescent="0.3">
      <c r="A13" s="186">
        <f>IF(CkRec12!E16&gt;0,CkRec12!E16,CkRec12!B16)</f>
        <v>0</v>
      </c>
      <c r="B13" s="192">
        <f>IF(CkRec12!C16&gt;0,CkRec12!C16,CkRec12!A16)</f>
        <v>0</v>
      </c>
      <c r="C13" s="90">
        <f>CkRec12!G16</f>
        <v>0</v>
      </c>
      <c r="D13" s="12">
        <f>CkRec12!J16</f>
        <v>0</v>
      </c>
      <c r="E13" s="12">
        <f>CkRec12!K16</f>
        <v>0</v>
      </c>
      <c r="F13" s="12">
        <f>+F12+D13-E13</f>
        <v>0</v>
      </c>
      <c r="G13" s="12">
        <f>CkRec12!P16</f>
        <v>0</v>
      </c>
      <c r="H13" s="13">
        <f>+IF(CkRec12!H16='CDR 12'!$H$11,CkRec12!O16,0)</f>
        <v>0</v>
      </c>
      <c r="I13" s="13">
        <f>+IF(CkRec12!H16='CDR 12'!$I$11,CkRec12!O16,0)</f>
        <v>0</v>
      </c>
      <c r="J13" s="13">
        <f>+IF(CkRec12!H16='CDR 12'!$J$11,CkRec12!O16,0)</f>
        <v>0</v>
      </c>
      <c r="K13" s="13">
        <f>+IF(CkRec12!H16='CDR 12'!$K$11,CkRec12!O16,0)</f>
        <v>0</v>
      </c>
      <c r="L13" s="13">
        <f>+IF(CkRec12!H16='CDR 12'!$L$11,CkRec12!O16,0)</f>
        <v>0</v>
      </c>
      <c r="M13" s="13">
        <f>+IF(CkRec12!H16='CDR 12'!$M$11,CkRec12!O16,0)</f>
        <v>0</v>
      </c>
      <c r="N13" s="95">
        <f>+IF(AND(CkRec12!H16&lt;&gt;$H$11,CkRec12!H16&lt;&gt;$I$11,CkRec12!H16&lt;&gt;$J$11,CkRec12!H16&lt;&gt;$K$11,CkRec12!H16&lt;&gt;$L$11,CkRec12!H16&lt;&gt;$M$11),VLOOKUP(CkRec12!H16,CkRec12!$H$16:$N$35,7,0),0)</f>
        <v>0</v>
      </c>
      <c r="O13" s="96" t="str">
        <f>+IF(AND(CkRec12!H16&lt;&gt;$H$11,CkRec12!H16&lt;&gt;$I$11,CkRec12!H16&lt;&gt;$J$11,CkRec12!H16&lt;&gt;$K$11,CkRec12!H16&lt;&gt;$L$11,CkRec12!H16&lt;&gt;$M$11),VLOOKUP(CkRec12!H16,CkRec12!$H$16:$N$35,1,0),0)</f>
        <v/>
      </c>
      <c r="P13" s="94">
        <f>+IF(AND(CkRec12!H16&lt;&gt;$H$11,CkRec12!H16&lt;&gt;$I$11,CkRec12!H16&lt;&gt;$J$11,CkRec12!H16&lt;&gt;$K$11,CkRec12!H16&lt;&gt;$L$11,CkRec12!H16&lt;&gt;$M$11),CkRec12!O16,0)</f>
        <v>0</v>
      </c>
      <c r="R13" s="191">
        <f>SUM(D13:E13)</f>
        <v>0</v>
      </c>
      <c r="S13" s="3" t="str">
        <f t="shared" ref="S13:S31" si="0">IF(AND(R13&lt;=0,R13&lt;=0),"HIDE","UNHIDE")</f>
        <v>HIDE</v>
      </c>
    </row>
    <row r="14" spans="1:24" x14ac:dyDescent="0.3">
      <c r="A14" s="186">
        <f>IF(CkRec12!E17&gt;0,CkRec12!E17,CkRec12!B17)</f>
        <v>0</v>
      </c>
      <c r="B14" s="192">
        <f>IF(CkRec12!C17&gt;0,CkRec12!C17,CkRec12!A17)</f>
        <v>0</v>
      </c>
      <c r="C14" s="90">
        <f>CkRec12!G17</f>
        <v>0</v>
      </c>
      <c r="D14" s="12">
        <f>CkRec12!J17</f>
        <v>0</v>
      </c>
      <c r="E14" s="12">
        <f>CkRec12!K17</f>
        <v>0</v>
      </c>
      <c r="F14" s="12">
        <f t="shared" ref="F14:F31" si="1">+F13+D14-E14</f>
        <v>0</v>
      </c>
      <c r="G14" s="12">
        <f>CkRec12!P17</f>
        <v>0</v>
      </c>
      <c r="H14" s="13">
        <f>+IF(CkRec12!H17='CDR 12'!$H$11,CkRec12!O17,0)</f>
        <v>0</v>
      </c>
      <c r="I14" s="13">
        <f>+IF(CkRec12!H17='CDR 12'!$I$11,CkRec12!O17,0)</f>
        <v>0</v>
      </c>
      <c r="J14" s="13">
        <f>+IF(CkRec12!H17='CDR 12'!$J$11,CkRec12!O17,0)</f>
        <v>0</v>
      </c>
      <c r="K14" s="13">
        <f>+IF(CkRec12!H17='CDR 12'!$K$11,CkRec12!O17,0)</f>
        <v>0</v>
      </c>
      <c r="L14" s="13">
        <f>+IF(CkRec12!H17='CDR 12'!$L$11,CkRec12!O17,0)</f>
        <v>0</v>
      </c>
      <c r="M14" s="13">
        <f>+IF(CkRec12!H17='CDR 12'!$M$11,CkRec12!O17,0)</f>
        <v>0</v>
      </c>
      <c r="N14" s="95">
        <f>+IF(AND(CkRec12!H17&lt;&gt;$H$11,CkRec12!H17&lt;&gt;$I$11,CkRec12!H17&lt;&gt;$J$11,CkRec12!H17&lt;&gt;$K$11,CkRec12!H17&lt;&gt;$L$11,CkRec12!H17&lt;&gt;$M$11),VLOOKUP(CkRec12!H17,CkRec12!$H$16:$N$35,7,0),0)</f>
        <v>0</v>
      </c>
      <c r="O14" s="96" t="str">
        <f>+IF(AND(CkRec12!H17&lt;&gt;$H$11,CkRec12!H17&lt;&gt;$I$11,CkRec12!H17&lt;&gt;$J$11,CkRec12!H17&lt;&gt;$K$11,CkRec12!H17&lt;&gt;$L$11,CkRec12!H17&lt;&gt;$M$11),VLOOKUP(CkRec12!H17,CkRec12!$H$16:$N$35,1,0),0)</f>
        <v/>
      </c>
      <c r="P14" s="94">
        <f>+IF(AND(CkRec12!H17&lt;&gt;$H$11,CkRec12!H17&lt;&gt;$I$11,CkRec12!H17&lt;&gt;$J$11,CkRec12!H17&lt;&gt;$K$11,CkRec12!H17&lt;&gt;$L$11,CkRec12!H17&lt;&gt;$M$11),CkRec12!O17,0)</f>
        <v>0</v>
      </c>
      <c r="R14" s="191">
        <f t="shared" ref="R14:R32" si="2">SUM(D14:E14)</f>
        <v>0</v>
      </c>
      <c r="S14" s="3" t="str">
        <f t="shared" si="0"/>
        <v>HIDE</v>
      </c>
    </row>
    <row r="15" spans="1:24" x14ac:dyDescent="0.3">
      <c r="A15" s="186">
        <f>IF(CkRec12!E18&gt;0,CkRec12!E18,CkRec12!B18)</f>
        <v>0</v>
      </c>
      <c r="B15" s="192">
        <f>IF(CkRec12!C18&gt;0,CkRec12!C18,CkRec12!A18)</f>
        <v>0</v>
      </c>
      <c r="C15" s="90">
        <f>CkRec12!G18</f>
        <v>0</v>
      </c>
      <c r="D15" s="12">
        <f>CkRec12!J18</f>
        <v>0</v>
      </c>
      <c r="E15" s="12">
        <f>CkRec12!K18</f>
        <v>0</v>
      </c>
      <c r="F15" s="12">
        <f t="shared" si="1"/>
        <v>0</v>
      </c>
      <c r="G15" s="12">
        <f>CkRec12!P18</f>
        <v>0</v>
      </c>
      <c r="H15" s="13">
        <f>+IF(CkRec12!H18='CDR 12'!$H$11,CkRec12!O18,0)</f>
        <v>0</v>
      </c>
      <c r="I15" s="13">
        <f>+IF(CkRec12!H18='CDR 12'!$I$11,CkRec12!O18,0)</f>
        <v>0</v>
      </c>
      <c r="J15" s="13">
        <f>+IF(CkRec12!H18='CDR 12'!$J$11,CkRec12!O18,0)</f>
        <v>0</v>
      </c>
      <c r="K15" s="13">
        <f>+IF(CkRec12!H18='CDR 12'!$K$11,CkRec12!O18,0)</f>
        <v>0</v>
      </c>
      <c r="L15" s="13">
        <f>+IF(CkRec12!H18='CDR 12'!$L$11,CkRec12!O18,0)</f>
        <v>0</v>
      </c>
      <c r="M15" s="13">
        <f>+IF(CkRec12!H18='CDR 12'!$M$11,CkRec12!O18,0)</f>
        <v>0</v>
      </c>
      <c r="N15" s="95">
        <f>+IF(AND(CkRec12!H18&lt;&gt;$H$11,CkRec12!H18&lt;&gt;$I$11,CkRec12!H18&lt;&gt;$J$11,CkRec12!H18&lt;&gt;$K$11,CkRec12!H18&lt;&gt;$L$11,CkRec12!H18&lt;&gt;$M$11),VLOOKUP(CkRec12!H18,CkRec12!$H$16:$N$35,7,0),0)</f>
        <v>0</v>
      </c>
      <c r="O15" s="96" t="str">
        <f>+IF(AND(CkRec12!H18&lt;&gt;$H$11,CkRec12!H18&lt;&gt;$I$11,CkRec12!H18&lt;&gt;$J$11,CkRec12!H18&lt;&gt;$K$11,CkRec12!H18&lt;&gt;$L$11,CkRec12!H18&lt;&gt;$M$11),VLOOKUP(CkRec12!H18,CkRec12!$H$16:$N$35,1,0),0)</f>
        <v/>
      </c>
      <c r="P15" s="94">
        <f>+IF(AND(CkRec12!H18&lt;&gt;$H$11,CkRec12!H18&lt;&gt;$I$11,CkRec12!H18&lt;&gt;$J$11,CkRec12!H18&lt;&gt;$K$11,CkRec12!H18&lt;&gt;$L$11,CkRec12!H18&lt;&gt;$M$11),CkRec12!O18,0)</f>
        <v>0</v>
      </c>
      <c r="R15" s="191">
        <f t="shared" si="2"/>
        <v>0</v>
      </c>
      <c r="S15" s="3" t="str">
        <f t="shared" si="0"/>
        <v>HIDE</v>
      </c>
    </row>
    <row r="16" spans="1:24" x14ac:dyDescent="0.3">
      <c r="A16" s="186">
        <f>IF(CkRec12!E19&gt;0,CkRec12!E19,CkRec12!B19)</f>
        <v>0</v>
      </c>
      <c r="B16" s="192">
        <f>IF(CkRec12!C19&gt;0,CkRec12!C19,CkRec12!A19)</f>
        <v>0</v>
      </c>
      <c r="C16" s="90">
        <f>CkRec12!G19</f>
        <v>0</v>
      </c>
      <c r="D16" s="12">
        <f>CkRec12!J19</f>
        <v>0</v>
      </c>
      <c r="E16" s="12">
        <f>CkRec12!K19</f>
        <v>0</v>
      </c>
      <c r="F16" s="12">
        <f t="shared" si="1"/>
        <v>0</v>
      </c>
      <c r="G16" s="12">
        <f>CkRec12!P19</f>
        <v>0</v>
      </c>
      <c r="H16" s="13">
        <f>+IF(CkRec12!H19='CDR 12'!$H$11,CkRec12!O19,0)</f>
        <v>0</v>
      </c>
      <c r="I16" s="13">
        <f>+IF(CkRec12!H19='CDR 12'!$I$11,CkRec12!O19,0)</f>
        <v>0</v>
      </c>
      <c r="J16" s="13">
        <f>+IF(CkRec12!H19='CDR 12'!$J$11,CkRec12!O19,0)</f>
        <v>0</v>
      </c>
      <c r="K16" s="13">
        <f>+IF(CkRec12!H19='CDR 12'!$K$11,CkRec12!O19,0)</f>
        <v>0</v>
      </c>
      <c r="L16" s="13">
        <f>+IF(CkRec12!H19='CDR 12'!$L$11,CkRec12!O19,0)</f>
        <v>0</v>
      </c>
      <c r="M16" s="13">
        <f>+IF(CkRec12!H19='CDR 12'!$M$11,CkRec12!O19,0)</f>
        <v>0</v>
      </c>
      <c r="N16" s="95">
        <f>+IF(AND(CkRec12!H19&lt;&gt;$H$11,CkRec12!H19&lt;&gt;$I$11,CkRec12!H19&lt;&gt;$J$11,CkRec12!H19&lt;&gt;$K$11,CkRec12!H19&lt;&gt;$L$11,CkRec12!H19&lt;&gt;$M$11),VLOOKUP(CkRec12!H19,CkRec12!$H$16:$N$35,7,0),0)</f>
        <v>0</v>
      </c>
      <c r="O16" s="96" t="str">
        <f>+IF(AND(CkRec12!H19&lt;&gt;$H$11,CkRec12!H19&lt;&gt;$I$11,CkRec12!H19&lt;&gt;$J$11,CkRec12!H19&lt;&gt;$K$11,CkRec12!H19&lt;&gt;$L$11,CkRec12!H19&lt;&gt;$M$11),VLOOKUP(CkRec12!H19,CkRec12!$H$16:$N$35,1,0),0)</f>
        <v/>
      </c>
      <c r="P16" s="94">
        <f>+IF(AND(CkRec12!H19&lt;&gt;$H$11,CkRec12!H19&lt;&gt;$I$11,CkRec12!H19&lt;&gt;$J$11,CkRec12!H19&lt;&gt;$K$11,CkRec12!H19&lt;&gt;$L$11,CkRec12!H19&lt;&gt;$M$11),CkRec12!O19,0)</f>
        <v>0</v>
      </c>
      <c r="R16" s="191">
        <f t="shared" si="2"/>
        <v>0</v>
      </c>
      <c r="S16" s="3" t="str">
        <f t="shared" si="0"/>
        <v>HIDE</v>
      </c>
    </row>
    <row r="17" spans="1:19" x14ac:dyDescent="0.3">
      <c r="A17" s="186">
        <f>IF(CkRec12!E20&gt;0,CkRec12!E20,CkRec12!B20)</f>
        <v>0</v>
      </c>
      <c r="B17" s="192">
        <f>IF(CkRec12!C20&gt;0,CkRec12!C20,CkRec12!A20)</f>
        <v>0</v>
      </c>
      <c r="C17" s="90">
        <f>CkRec12!G20</f>
        <v>0</v>
      </c>
      <c r="D17" s="12">
        <f>CkRec12!J20</f>
        <v>0</v>
      </c>
      <c r="E17" s="12">
        <f>CkRec12!K20</f>
        <v>0</v>
      </c>
      <c r="F17" s="12">
        <f t="shared" si="1"/>
        <v>0</v>
      </c>
      <c r="G17" s="12">
        <f>CkRec12!P20</f>
        <v>0</v>
      </c>
      <c r="H17" s="13">
        <f>+IF(CkRec12!H20='CDR 12'!$H$11,CkRec12!O20,0)</f>
        <v>0</v>
      </c>
      <c r="I17" s="13">
        <f>+IF(CkRec12!H20='CDR 12'!$I$11,CkRec12!O20,0)</f>
        <v>0</v>
      </c>
      <c r="J17" s="13">
        <f>+IF(CkRec12!H20='CDR 12'!$J$11,CkRec12!O20,0)</f>
        <v>0</v>
      </c>
      <c r="K17" s="13">
        <f>+IF(CkRec12!H20='CDR 12'!$K$11,CkRec12!O20,0)</f>
        <v>0</v>
      </c>
      <c r="L17" s="13">
        <f>+IF(CkRec12!H20='CDR 12'!$L$11,CkRec12!O20,0)</f>
        <v>0</v>
      </c>
      <c r="M17" s="13">
        <f>+IF(CkRec12!H20='CDR 12'!$M$11,CkRec12!O20,0)</f>
        <v>0</v>
      </c>
      <c r="N17" s="95">
        <f>+IF(AND(CkRec12!H20&lt;&gt;$H$11,CkRec12!H20&lt;&gt;$I$11,CkRec12!H20&lt;&gt;$J$11,CkRec12!H20&lt;&gt;$K$11,CkRec12!H20&lt;&gt;$L$11,CkRec12!H20&lt;&gt;$M$11),VLOOKUP(CkRec12!H20,CkRec12!$H$16:$N$35,7,0),0)</f>
        <v>0</v>
      </c>
      <c r="O17" s="96" t="str">
        <f>+IF(AND(CkRec12!H20&lt;&gt;$H$11,CkRec12!H20&lt;&gt;$I$11,CkRec12!H20&lt;&gt;$J$11,CkRec12!H20&lt;&gt;$K$11,CkRec12!H20&lt;&gt;$L$11,CkRec12!H20&lt;&gt;$M$11),VLOOKUP(CkRec12!H20,CkRec12!$H$16:$N$35,1,0),0)</f>
        <v/>
      </c>
      <c r="P17" s="94">
        <f>+IF(AND(CkRec12!H20&lt;&gt;$H$11,CkRec12!H20&lt;&gt;$I$11,CkRec12!H20&lt;&gt;$J$11,CkRec12!H20&lt;&gt;$K$11,CkRec12!H20&lt;&gt;$L$11,CkRec12!H20&lt;&gt;$M$11),CkRec12!O20,0)</f>
        <v>0</v>
      </c>
      <c r="R17" s="191">
        <f t="shared" si="2"/>
        <v>0</v>
      </c>
      <c r="S17" s="3" t="str">
        <f t="shared" si="0"/>
        <v>HIDE</v>
      </c>
    </row>
    <row r="18" spans="1:19" x14ac:dyDescent="0.3">
      <c r="A18" s="186">
        <f>IF(CkRec12!E21&gt;0,CkRec12!E21,CkRec12!B21)</f>
        <v>0</v>
      </c>
      <c r="B18" s="192">
        <f>IF(CkRec12!C21&gt;0,CkRec12!C21,CkRec12!A21)</f>
        <v>0</v>
      </c>
      <c r="C18" s="90">
        <f>CkRec12!G21</f>
        <v>0</v>
      </c>
      <c r="D18" s="12">
        <f>CkRec12!J21</f>
        <v>0</v>
      </c>
      <c r="E18" s="12">
        <f>CkRec12!K21</f>
        <v>0</v>
      </c>
      <c r="F18" s="12">
        <f t="shared" si="1"/>
        <v>0</v>
      </c>
      <c r="G18" s="12">
        <f>CkRec12!P21</f>
        <v>0</v>
      </c>
      <c r="H18" s="13">
        <f>+IF(CkRec12!H21='CDR 12'!$H$11,CkRec12!O21,0)</f>
        <v>0</v>
      </c>
      <c r="I18" s="13">
        <f>+IF(CkRec12!H21='CDR 12'!$I$11,CkRec12!O21,0)</f>
        <v>0</v>
      </c>
      <c r="J18" s="13">
        <f>+IF(CkRec12!H21='CDR 12'!$J$11,CkRec12!O21,0)</f>
        <v>0</v>
      </c>
      <c r="K18" s="13">
        <f>+IF(CkRec12!H21='CDR 12'!$K$11,CkRec12!O21,0)</f>
        <v>0</v>
      </c>
      <c r="L18" s="13">
        <f>+IF(CkRec12!H21='CDR 12'!$L$11,CkRec12!O21,0)</f>
        <v>0</v>
      </c>
      <c r="M18" s="13">
        <f>+IF(CkRec12!H21='CDR 12'!$M$11,CkRec12!O21,0)</f>
        <v>0</v>
      </c>
      <c r="N18" s="95">
        <f>+IF(AND(CkRec12!H21&lt;&gt;$H$11,CkRec12!H21&lt;&gt;$I$11,CkRec12!H21&lt;&gt;$J$11,CkRec12!H21&lt;&gt;$K$11,CkRec12!H21&lt;&gt;$L$11,CkRec12!H21&lt;&gt;$M$11),VLOOKUP(CkRec12!H21,CkRec12!$H$16:$N$35,7,0),0)</f>
        <v>0</v>
      </c>
      <c r="O18" s="96" t="str">
        <f>+IF(AND(CkRec12!H21&lt;&gt;$H$11,CkRec12!H21&lt;&gt;$I$11,CkRec12!H21&lt;&gt;$J$11,CkRec12!H21&lt;&gt;$K$11,CkRec12!H21&lt;&gt;$L$11,CkRec12!H21&lt;&gt;$M$11),VLOOKUP(CkRec12!H21,CkRec12!$H$16:$N$35,1,0),0)</f>
        <v/>
      </c>
      <c r="P18" s="94">
        <f>+IF(AND(CkRec12!H21&lt;&gt;$H$11,CkRec12!H21&lt;&gt;$I$11,CkRec12!H21&lt;&gt;$J$11,CkRec12!H21&lt;&gt;$K$11,CkRec12!H21&lt;&gt;$L$11,CkRec12!H21&lt;&gt;$M$11),CkRec12!O21,0)</f>
        <v>0</v>
      </c>
      <c r="R18" s="191">
        <f t="shared" si="2"/>
        <v>0</v>
      </c>
      <c r="S18" s="3" t="str">
        <f t="shared" si="0"/>
        <v>HIDE</v>
      </c>
    </row>
    <row r="19" spans="1:19" x14ac:dyDescent="0.3">
      <c r="A19" s="186">
        <f>IF(CkRec12!E22&gt;0,CkRec12!E22,CkRec12!B22)</f>
        <v>0</v>
      </c>
      <c r="B19" s="192">
        <f>IF(CkRec12!C22&gt;0,CkRec12!C22,CkRec12!A22)</f>
        <v>0</v>
      </c>
      <c r="C19" s="90">
        <f>CkRec12!G22</f>
        <v>0</v>
      </c>
      <c r="D19" s="12">
        <f>CkRec12!J22</f>
        <v>0</v>
      </c>
      <c r="E19" s="12">
        <f>CkRec12!K22</f>
        <v>0</v>
      </c>
      <c r="F19" s="12">
        <f t="shared" si="1"/>
        <v>0</v>
      </c>
      <c r="G19" s="12">
        <f>CkRec12!P22</f>
        <v>0</v>
      </c>
      <c r="H19" s="13">
        <f>+IF(CkRec12!H22='CDR 12'!$H$11,CkRec12!O22,0)</f>
        <v>0</v>
      </c>
      <c r="I19" s="13">
        <f>+IF(CkRec12!H22='CDR 12'!$I$11,CkRec12!O22,0)</f>
        <v>0</v>
      </c>
      <c r="J19" s="13">
        <f>+IF(CkRec12!H22='CDR 12'!$J$11,CkRec12!O22,0)</f>
        <v>0</v>
      </c>
      <c r="K19" s="13">
        <f>+IF(CkRec12!H22='CDR 12'!$K$11,CkRec12!O22,0)</f>
        <v>0</v>
      </c>
      <c r="L19" s="13">
        <f>+IF(CkRec12!H22='CDR 12'!$L$11,CkRec12!O22,0)</f>
        <v>0</v>
      </c>
      <c r="M19" s="13">
        <f>+IF(CkRec12!H22='CDR 12'!$M$11,CkRec12!O22,0)</f>
        <v>0</v>
      </c>
      <c r="N19" s="95">
        <f>+IF(AND(CkRec12!H22&lt;&gt;$H$11,CkRec12!H22&lt;&gt;$I$11,CkRec12!H22&lt;&gt;$J$11,CkRec12!H22&lt;&gt;$K$11,CkRec12!H22&lt;&gt;$L$11,CkRec12!H22&lt;&gt;$M$11),VLOOKUP(CkRec12!H22,CkRec12!$H$16:$N$35,7,0),0)</f>
        <v>0</v>
      </c>
      <c r="O19" s="96" t="str">
        <f>+IF(AND(CkRec12!H22&lt;&gt;$H$11,CkRec12!H22&lt;&gt;$I$11,CkRec12!H22&lt;&gt;$J$11,CkRec12!H22&lt;&gt;$K$11,CkRec12!H22&lt;&gt;$L$11,CkRec12!H22&lt;&gt;$M$11),VLOOKUP(CkRec12!H22,CkRec12!$H$16:$N$35,1,0),0)</f>
        <v/>
      </c>
      <c r="P19" s="94">
        <f>+IF(AND(CkRec12!H22&lt;&gt;$H$11,CkRec12!H22&lt;&gt;$I$11,CkRec12!H22&lt;&gt;$J$11,CkRec12!H22&lt;&gt;$K$11,CkRec12!H22&lt;&gt;$L$11,CkRec12!H22&lt;&gt;$M$11),CkRec12!O22,0)</f>
        <v>0</v>
      </c>
      <c r="R19" s="191">
        <f t="shared" si="2"/>
        <v>0</v>
      </c>
      <c r="S19" s="3" t="str">
        <f t="shared" si="0"/>
        <v>HIDE</v>
      </c>
    </row>
    <row r="20" spans="1:19" x14ac:dyDescent="0.3">
      <c r="A20" s="186">
        <f>IF(CkRec12!E23&gt;0,CkRec12!E23,CkRec12!B23)</f>
        <v>0</v>
      </c>
      <c r="B20" s="192">
        <f>IF(CkRec12!C23&gt;0,CkRec12!C23,CkRec12!A23)</f>
        <v>0</v>
      </c>
      <c r="C20" s="90">
        <f>CkRec12!G23</f>
        <v>0</v>
      </c>
      <c r="D20" s="12">
        <f>CkRec12!J23</f>
        <v>0</v>
      </c>
      <c r="E20" s="12">
        <f>CkRec12!K23</f>
        <v>0</v>
      </c>
      <c r="F20" s="12">
        <f t="shared" si="1"/>
        <v>0</v>
      </c>
      <c r="G20" s="12">
        <f>CkRec12!P23</f>
        <v>0</v>
      </c>
      <c r="H20" s="13">
        <f>+IF(CkRec12!H23='CDR 12'!$H$11,CkRec12!O23,0)</f>
        <v>0</v>
      </c>
      <c r="I20" s="13">
        <f>+IF(CkRec12!H23='CDR 12'!$I$11,CkRec12!O23,0)</f>
        <v>0</v>
      </c>
      <c r="J20" s="13">
        <f>+IF(CkRec12!H23='CDR 12'!$J$11,CkRec12!O23,0)</f>
        <v>0</v>
      </c>
      <c r="K20" s="13">
        <f>+IF(CkRec12!H23='CDR 12'!$K$11,CkRec12!O23,0)</f>
        <v>0</v>
      </c>
      <c r="L20" s="13">
        <f>+IF(CkRec12!H23='CDR 12'!$L$11,CkRec12!O23,0)</f>
        <v>0</v>
      </c>
      <c r="M20" s="13">
        <f>+IF(CkRec12!H23='CDR 12'!$M$11,CkRec12!O23,0)</f>
        <v>0</v>
      </c>
      <c r="N20" s="95">
        <f>+IF(AND(CkRec12!H23&lt;&gt;$H$11,CkRec12!H23&lt;&gt;$I$11,CkRec12!H23&lt;&gt;$J$11,CkRec12!H23&lt;&gt;$K$11,CkRec12!H23&lt;&gt;$L$11,CkRec12!H23&lt;&gt;$M$11),VLOOKUP(CkRec12!H23,CkRec12!$H$16:$N$35,7,0),0)</f>
        <v>0</v>
      </c>
      <c r="O20" s="96" t="str">
        <f>+IF(AND(CkRec12!H23&lt;&gt;$H$11,CkRec12!H23&lt;&gt;$I$11,CkRec12!H23&lt;&gt;$J$11,CkRec12!H23&lt;&gt;$K$11,CkRec12!H23&lt;&gt;$L$11,CkRec12!H23&lt;&gt;$M$11),VLOOKUP(CkRec12!H23,CkRec12!$H$16:$N$35,1,0),0)</f>
        <v/>
      </c>
      <c r="P20" s="94">
        <f>+IF(AND(CkRec12!H23&lt;&gt;$H$11,CkRec12!H23&lt;&gt;$I$11,CkRec12!H23&lt;&gt;$J$11,CkRec12!H23&lt;&gt;$K$11,CkRec12!H23&lt;&gt;$L$11,CkRec12!H23&lt;&gt;$M$11),CkRec12!O23,0)</f>
        <v>0</v>
      </c>
      <c r="R20" s="191">
        <f t="shared" si="2"/>
        <v>0</v>
      </c>
      <c r="S20" s="3" t="str">
        <f t="shared" si="0"/>
        <v>HIDE</v>
      </c>
    </row>
    <row r="21" spans="1:19" x14ac:dyDescent="0.3">
      <c r="A21" s="186">
        <f>IF(CkRec12!E24&gt;0,CkRec12!E24,CkRec12!B24)</f>
        <v>0</v>
      </c>
      <c r="B21" s="192">
        <f>IF(CkRec12!C24&gt;0,CkRec12!C24,CkRec12!A24)</f>
        <v>0</v>
      </c>
      <c r="C21" s="90">
        <f>CkRec12!G24</f>
        <v>0</v>
      </c>
      <c r="D21" s="12">
        <f>CkRec12!J24</f>
        <v>0</v>
      </c>
      <c r="E21" s="12">
        <f>CkRec12!K24</f>
        <v>0</v>
      </c>
      <c r="F21" s="12">
        <f t="shared" si="1"/>
        <v>0</v>
      </c>
      <c r="G21" s="12">
        <f>CkRec12!P24</f>
        <v>0</v>
      </c>
      <c r="H21" s="13">
        <f>+IF(CkRec12!H24='CDR 12'!$H$11,CkRec12!O24,0)</f>
        <v>0</v>
      </c>
      <c r="I21" s="13">
        <f>+IF(CkRec12!H24='CDR 12'!$I$11,CkRec12!O24,0)</f>
        <v>0</v>
      </c>
      <c r="J21" s="13">
        <f>+IF(CkRec12!H24='CDR 12'!$J$11,CkRec12!O24,0)</f>
        <v>0</v>
      </c>
      <c r="K21" s="13">
        <f>+IF(CkRec12!H24='CDR 12'!$K$11,CkRec12!O24,0)</f>
        <v>0</v>
      </c>
      <c r="L21" s="13">
        <f>+IF(CkRec12!H24='CDR 12'!$L$11,CkRec12!O24,0)</f>
        <v>0</v>
      </c>
      <c r="M21" s="13">
        <f>+IF(CkRec12!H24='CDR 12'!$M$11,CkRec12!O24,0)</f>
        <v>0</v>
      </c>
      <c r="N21" s="95">
        <f>+IF(AND(CkRec12!H24&lt;&gt;$H$11,CkRec12!H24&lt;&gt;$I$11,CkRec12!H24&lt;&gt;$J$11,CkRec12!H24&lt;&gt;$K$11,CkRec12!H24&lt;&gt;$L$11,CkRec12!H24&lt;&gt;$M$11),VLOOKUP(CkRec12!H24,CkRec12!$H$16:$N$35,7,0),0)</f>
        <v>0</v>
      </c>
      <c r="O21" s="96" t="str">
        <f>+IF(AND(CkRec12!H24&lt;&gt;$H$11,CkRec12!H24&lt;&gt;$I$11,CkRec12!H24&lt;&gt;$J$11,CkRec12!H24&lt;&gt;$K$11,CkRec12!H24&lt;&gt;$L$11,CkRec12!H24&lt;&gt;$M$11),VLOOKUP(CkRec12!H24,CkRec12!$H$16:$N$35,1,0),0)</f>
        <v/>
      </c>
      <c r="P21" s="94">
        <f>+IF(AND(CkRec12!H24&lt;&gt;$H$11,CkRec12!H24&lt;&gt;$I$11,CkRec12!H24&lt;&gt;$J$11,CkRec12!H24&lt;&gt;$K$11,CkRec12!H24&lt;&gt;$L$11,CkRec12!H24&lt;&gt;$M$11),CkRec12!O24,0)</f>
        <v>0</v>
      </c>
      <c r="R21" s="191">
        <f t="shared" si="2"/>
        <v>0</v>
      </c>
      <c r="S21" s="3" t="str">
        <f t="shared" si="0"/>
        <v>HIDE</v>
      </c>
    </row>
    <row r="22" spans="1:19" x14ac:dyDescent="0.3">
      <c r="A22" s="186">
        <f>IF(CkRec12!E25&gt;0,CkRec12!E25,CkRec12!B25)</f>
        <v>0</v>
      </c>
      <c r="B22" s="192">
        <f>IF(CkRec12!C25&gt;0,CkRec12!C25,CkRec12!A25)</f>
        <v>0</v>
      </c>
      <c r="C22" s="90">
        <f>CkRec12!G25</f>
        <v>0</v>
      </c>
      <c r="D22" s="12">
        <f>CkRec12!J25</f>
        <v>0</v>
      </c>
      <c r="E22" s="12">
        <f>CkRec12!K25</f>
        <v>0</v>
      </c>
      <c r="F22" s="12">
        <f t="shared" si="1"/>
        <v>0</v>
      </c>
      <c r="G22" s="12">
        <f>CkRec12!P25</f>
        <v>0</v>
      </c>
      <c r="H22" s="13">
        <f>+IF(CkRec12!H25='CDR 12'!$H$11,CkRec12!O25,0)</f>
        <v>0</v>
      </c>
      <c r="I22" s="13">
        <f>+IF(CkRec12!H25='CDR 12'!$I$11,CkRec12!O25,0)</f>
        <v>0</v>
      </c>
      <c r="J22" s="13">
        <f>+IF(CkRec12!H25='CDR 12'!$J$11,CkRec12!O25,0)</f>
        <v>0</v>
      </c>
      <c r="K22" s="13">
        <f>+IF(CkRec12!H25='CDR 12'!$K$11,CkRec12!O25,0)</f>
        <v>0</v>
      </c>
      <c r="L22" s="13">
        <f>+IF(CkRec12!H25='CDR 12'!$L$11,CkRec12!O25,0)</f>
        <v>0</v>
      </c>
      <c r="M22" s="13">
        <f>+IF(CkRec12!H25='CDR 12'!$M$11,CkRec12!O25,0)</f>
        <v>0</v>
      </c>
      <c r="N22" s="95">
        <f>+IF(AND(CkRec12!H25&lt;&gt;$H$11,CkRec12!H25&lt;&gt;$I$11,CkRec12!H25&lt;&gt;$J$11,CkRec12!H25&lt;&gt;$K$11,CkRec12!H25&lt;&gt;$L$11,CkRec12!H25&lt;&gt;$M$11),VLOOKUP(CkRec12!H25,CkRec12!$H$16:$N$35,7,0),0)</f>
        <v>0</v>
      </c>
      <c r="O22" s="96" t="str">
        <f>+IF(AND(CkRec12!H25&lt;&gt;$H$11,CkRec12!H25&lt;&gt;$I$11,CkRec12!H25&lt;&gt;$J$11,CkRec12!H25&lt;&gt;$K$11,CkRec12!H25&lt;&gt;$L$11,CkRec12!H25&lt;&gt;$M$11),VLOOKUP(CkRec12!H25,CkRec12!$H$16:$N$35,1,0),0)</f>
        <v/>
      </c>
      <c r="P22" s="94">
        <f>+IF(AND(CkRec12!H25&lt;&gt;$H$11,CkRec12!H25&lt;&gt;$I$11,CkRec12!H25&lt;&gt;$J$11,CkRec12!H25&lt;&gt;$K$11,CkRec12!H25&lt;&gt;$L$11,CkRec12!H25&lt;&gt;$M$11),CkRec12!O25,0)</f>
        <v>0</v>
      </c>
      <c r="R22" s="191">
        <f t="shared" si="2"/>
        <v>0</v>
      </c>
      <c r="S22" s="3" t="str">
        <f t="shared" si="0"/>
        <v>HIDE</v>
      </c>
    </row>
    <row r="23" spans="1:19" x14ac:dyDescent="0.3">
      <c r="A23" s="186">
        <f>IF(CkRec12!E26&gt;0,CkRec12!E26,CkRec12!B26)</f>
        <v>0</v>
      </c>
      <c r="B23" s="192">
        <f>IF(CkRec12!C26&gt;0,CkRec12!C26,CkRec12!A26)</f>
        <v>0</v>
      </c>
      <c r="C23" s="90">
        <f>CkRec12!G26</f>
        <v>0</v>
      </c>
      <c r="D23" s="12">
        <f>CkRec12!J26</f>
        <v>0</v>
      </c>
      <c r="E23" s="12">
        <f>CkRec12!K26</f>
        <v>0</v>
      </c>
      <c r="F23" s="12">
        <f t="shared" si="1"/>
        <v>0</v>
      </c>
      <c r="G23" s="12">
        <f>CkRec12!P26</f>
        <v>0</v>
      </c>
      <c r="H23" s="13">
        <f>+IF(CkRec12!H26='CDR 12'!$H$11,CkRec12!O26,0)</f>
        <v>0</v>
      </c>
      <c r="I23" s="13">
        <f>+IF(CkRec12!H26='CDR 12'!$I$11,CkRec12!O26,0)</f>
        <v>0</v>
      </c>
      <c r="J23" s="13">
        <f>+IF(CkRec12!H26='CDR 12'!$J$11,CkRec12!O26,0)</f>
        <v>0</v>
      </c>
      <c r="K23" s="13">
        <f>+IF(CkRec12!H26='CDR 12'!$K$11,CkRec12!O26,0)</f>
        <v>0</v>
      </c>
      <c r="L23" s="13">
        <f>+IF(CkRec12!H26='CDR 12'!$L$11,CkRec12!O26,0)</f>
        <v>0</v>
      </c>
      <c r="M23" s="13">
        <f>+IF(CkRec12!H26='CDR 12'!$M$11,CkRec12!O26,0)</f>
        <v>0</v>
      </c>
      <c r="N23" s="95">
        <f>+IF(AND(CkRec12!H26&lt;&gt;$H$11,CkRec12!H26&lt;&gt;$I$11,CkRec12!H26&lt;&gt;$J$11,CkRec12!H26&lt;&gt;$K$11,CkRec12!H26&lt;&gt;$L$11,CkRec12!H26&lt;&gt;$M$11),VLOOKUP(CkRec12!H26,CkRec12!$H$16:$N$35,7,0),0)</f>
        <v>0</v>
      </c>
      <c r="O23" s="96" t="str">
        <f>+IF(AND(CkRec12!H26&lt;&gt;$H$11,CkRec12!H26&lt;&gt;$I$11,CkRec12!H26&lt;&gt;$J$11,CkRec12!H26&lt;&gt;$K$11,CkRec12!H26&lt;&gt;$L$11,CkRec12!H26&lt;&gt;$M$11),VLOOKUP(CkRec12!H26,CkRec12!$H$16:$N$35,1,0),0)</f>
        <v/>
      </c>
      <c r="P23" s="94">
        <f>+IF(AND(CkRec12!H26&lt;&gt;$H$11,CkRec12!H26&lt;&gt;$I$11,CkRec12!H26&lt;&gt;$J$11,CkRec12!H26&lt;&gt;$K$11,CkRec12!H26&lt;&gt;$L$11,CkRec12!H26&lt;&gt;$M$11),CkRec12!O26,0)</f>
        <v>0</v>
      </c>
      <c r="R23" s="191">
        <f t="shared" si="2"/>
        <v>0</v>
      </c>
      <c r="S23" s="3" t="str">
        <f t="shared" si="0"/>
        <v>HIDE</v>
      </c>
    </row>
    <row r="24" spans="1:19" x14ac:dyDescent="0.3">
      <c r="A24" s="186">
        <f>IF(CkRec12!E27&gt;0,CkRec12!E27,CkRec12!B27)</f>
        <v>0</v>
      </c>
      <c r="B24" s="192">
        <f>IF(CkRec12!C27&gt;0,CkRec12!C27,CkRec12!A27)</f>
        <v>0</v>
      </c>
      <c r="C24" s="90">
        <f>CkRec12!G27</f>
        <v>0</v>
      </c>
      <c r="D24" s="12">
        <f>CkRec12!J27</f>
        <v>0</v>
      </c>
      <c r="E24" s="12">
        <f>CkRec12!K27</f>
        <v>0</v>
      </c>
      <c r="F24" s="12">
        <f t="shared" si="1"/>
        <v>0</v>
      </c>
      <c r="G24" s="12">
        <f>CkRec12!P27</f>
        <v>0</v>
      </c>
      <c r="H24" s="13">
        <f>+IF(CkRec12!H27='CDR 12'!$H$11,CkRec12!O27,0)</f>
        <v>0</v>
      </c>
      <c r="I24" s="13">
        <f>+IF(CkRec12!H27='CDR 12'!$I$11,CkRec12!O27,0)</f>
        <v>0</v>
      </c>
      <c r="J24" s="13">
        <f>+IF(CkRec12!H27='CDR 12'!$J$11,CkRec12!O27,0)</f>
        <v>0</v>
      </c>
      <c r="K24" s="13">
        <f>+IF(CkRec12!H27='CDR 12'!$K$11,CkRec12!O27,0)</f>
        <v>0</v>
      </c>
      <c r="L24" s="13">
        <f>+IF(CkRec12!H27='CDR 12'!$L$11,CkRec12!O27,0)</f>
        <v>0</v>
      </c>
      <c r="M24" s="13">
        <f>+IF(CkRec12!H27='CDR 12'!$M$11,CkRec12!O27,0)</f>
        <v>0</v>
      </c>
      <c r="N24" s="95">
        <f>+IF(AND(CkRec12!H27&lt;&gt;$H$11,CkRec12!H27&lt;&gt;$I$11,CkRec12!H27&lt;&gt;$J$11,CkRec12!H27&lt;&gt;$K$11,CkRec12!H27&lt;&gt;$L$11,CkRec12!H27&lt;&gt;$M$11),VLOOKUP(CkRec12!H27,CkRec12!$H$16:$N$35,7,0),0)</f>
        <v>0</v>
      </c>
      <c r="O24" s="96" t="str">
        <f>+IF(AND(CkRec12!H27&lt;&gt;$H$11,CkRec12!H27&lt;&gt;$I$11,CkRec12!H27&lt;&gt;$J$11,CkRec12!H27&lt;&gt;$K$11,CkRec12!H27&lt;&gt;$L$11,CkRec12!H27&lt;&gt;$M$11),VLOOKUP(CkRec12!H27,CkRec12!$H$16:$N$35,1,0),0)</f>
        <v/>
      </c>
      <c r="P24" s="94">
        <f>+IF(AND(CkRec12!H27&lt;&gt;$H$11,CkRec12!H27&lt;&gt;$I$11,CkRec12!H27&lt;&gt;$J$11,CkRec12!H27&lt;&gt;$K$11,CkRec12!H27&lt;&gt;$L$11,CkRec12!H27&lt;&gt;$M$11),CkRec12!O27,0)</f>
        <v>0</v>
      </c>
      <c r="R24" s="191">
        <f t="shared" si="2"/>
        <v>0</v>
      </c>
      <c r="S24" s="3" t="str">
        <f t="shared" si="0"/>
        <v>HIDE</v>
      </c>
    </row>
    <row r="25" spans="1:19" x14ac:dyDescent="0.3">
      <c r="A25" s="186">
        <f>IF(CkRec12!E28&gt;0,CkRec12!E28,CkRec12!B28)</f>
        <v>0</v>
      </c>
      <c r="B25" s="192">
        <f>IF(CkRec12!C28&gt;0,CkRec12!C28,CkRec12!A28)</f>
        <v>0</v>
      </c>
      <c r="C25" s="90">
        <f>CkRec12!G28</f>
        <v>0</v>
      </c>
      <c r="D25" s="12">
        <f>CkRec12!J28</f>
        <v>0</v>
      </c>
      <c r="E25" s="12">
        <f>CkRec12!K28</f>
        <v>0</v>
      </c>
      <c r="F25" s="12">
        <f t="shared" si="1"/>
        <v>0</v>
      </c>
      <c r="G25" s="12">
        <f>CkRec12!P28</f>
        <v>0</v>
      </c>
      <c r="H25" s="13">
        <f>+IF(CkRec12!H28='CDR 12'!$H$11,CkRec12!O28,0)</f>
        <v>0</v>
      </c>
      <c r="I25" s="13">
        <f>+IF(CkRec12!H28='CDR 12'!$I$11,CkRec12!O28,0)</f>
        <v>0</v>
      </c>
      <c r="J25" s="13">
        <f>+IF(CkRec12!H28='CDR 12'!$J$11,CkRec12!O28,0)</f>
        <v>0</v>
      </c>
      <c r="K25" s="13">
        <f>+IF(CkRec12!H28='CDR 12'!$K$11,CkRec12!O28,0)</f>
        <v>0</v>
      </c>
      <c r="L25" s="13">
        <f>+IF(CkRec12!H28='CDR 12'!$L$11,CkRec12!O28,0)</f>
        <v>0</v>
      </c>
      <c r="M25" s="13">
        <f>+IF(CkRec12!H28='CDR 12'!$M$11,CkRec12!O28,0)</f>
        <v>0</v>
      </c>
      <c r="N25" s="95">
        <f>+IF(AND(CkRec12!H28&lt;&gt;$H$11,CkRec12!H28&lt;&gt;$I$11,CkRec12!H28&lt;&gt;$J$11,CkRec12!H28&lt;&gt;$K$11,CkRec12!H28&lt;&gt;$L$11,CkRec12!H28&lt;&gt;$M$11),VLOOKUP(CkRec12!H28,CkRec12!$H$16:$N$35,7,0),0)</f>
        <v>0</v>
      </c>
      <c r="O25" s="96" t="str">
        <f>+IF(AND(CkRec12!H28&lt;&gt;$H$11,CkRec12!H28&lt;&gt;$I$11,CkRec12!H28&lt;&gt;$J$11,CkRec12!H28&lt;&gt;$K$11,CkRec12!H28&lt;&gt;$L$11,CkRec12!H28&lt;&gt;$M$11),VLOOKUP(CkRec12!H28,CkRec12!$H$16:$N$35,1,0),0)</f>
        <v/>
      </c>
      <c r="P25" s="94">
        <f>+IF(AND(CkRec12!H28&lt;&gt;$H$11,CkRec12!H28&lt;&gt;$I$11,CkRec12!H28&lt;&gt;$J$11,CkRec12!H28&lt;&gt;$K$11,CkRec12!H28&lt;&gt;$L$11,CkRec12!H28&lt;&gt;$M$11),CkRec12!O28,0)</f>
        <v>0</v>
      </c>
      <c r="R25" s="191">
        <f t="shared" si="2"/>
        <v>0</v>
      </c>
      <c r="S25" s="3" t="str">
        <f t="shared" si="0"/>
        <v>HIDE</v>
      </c>
    </row>
    <row r="26" spans="1:19" x14ac:dyDescent="0.3">
      <c r="A26" s="186">
        <f>IF(CkRec12!E29&gt;0,CkRec12!E29,CkRec12!B29)</f>
        <v>0</v>
      </c>
      <c r="B26" s="192">
        <f>IF(CkRec12!C29&gt;0,CkRec12!C29,CkRec12!A29)</f>
        <v>0</v>
      </c>
      <c r="C26" s="90">
        <f>CkRec12!G29</f>
        <v>0</v>
      </c>
      <c r="D26" s="12">
        <f>CkRec12!J29</f>
        <v>0</v>
      </c>
      <c r="E26" s="12">
        <f>CkRec12!K29</f>
        <v>0</v>
      </c>
      <c r="F26" s="12">
        <f t="shared" si="1"/>
        <v>0</v>
      </c>
      <c r="G26" s="12">
        <f>CkRec12!P29</f>
        <v>0</v>
      </c>
      <c r="H26" s="13">
        <f>+IF(CkRec12!H29='CDR 12'!$H$11,CkRec12!O29,0)</f>
        <v>0</v>
      </c>
      <c r="I26" s="13">
        <f>+IF(CkRec12!H29='CDR 12'!$I$11,CkRec12!O29,0)</f>
        <v>0</v>
      </c>
      <c r="J26" s="13">
        <f>+IF(CkRec12!H29='CDR 12'!$J$11,CkRec12!O29,0)</f>
        <v>0</v>
      </c>
      <c r="K26" s="13">
        <f>+IF(CkRec12!H29='CDR 12'!$K$11,CkRec12!O29,0)</f>
        <v>0</v>
      </c>
      <c r="L26" s="13">
        <f>+IF(CkRec12!H29='CDR 12'!$L$11,CkRec12!O29,0)</f>
        <v>0</v>
      </c>
      <c r="M26" s="13">
        <f>+IF(CkRec12!H29='CDR 12'!$M$11,CkRec12!O29,0)</f>
        <v>0</v>
      </c>
      <c r="N26" s="95">
        <f>+IF(AND(CkRec12!H29&lt;&gt;$H$11,CkRec12!H29&lt;&gt;$I$11,CkRec12!H29&lt;&gt;$J$11,CkRec12!H29&lt;&gt;$K$11,CkRec12!H29&lt;&gt;$L$11,CkRec12!H29&lt;&gt;$M$11),VLOOKUP(CkRec12!H29,CkRec12!$H$16:$N$35,7,0),0)</f>
        <v>0</v>
      </c>
      <c r="O26" s="96" t="str">
        <f>+IF(AND(CkRec12!H29&lt;&gt;$H$11,CkRec12!H29&lt;&gt;$I$11,CkRec12!H29&lt;&gt;$J$11,CkRec12!H29&lt;&gt;$K$11,CkRec12!H29&lt;&gt;$L$11,CkRec12!H29&lt;&gt;$M$11),VLOOKUP(CkRec12!H29,CkRec12!$H$16:$N$35,1,0),0)</f>
        <v/>
      </c>
      <c r="P26" s="94">
        <f>+IF(AND(CkRec12!H29&lt;&gt;$H$11,CkRec12!H29&lt;&gt;$I$11,CkRec12!H29&lt;&gt;$J$11,CkRec12!H29&lt;&gt;$K$11,CkRec12!H29&lt;&gt;$L$11,CkRec12!H29&lt;&gt;$M$11),CkRec12!O29,0)</f>
        <v>0</v>
      </c>
      <c r="R26" s="191">
        <f t="shared" si="2"/>
        <v>0</v>
      </c>
      <c r="S26" s="3" t="str">
        <f t="shared" si="0"/>
        <v>HIDE</v>
      </c>
    </row>
    <row r="27" spans="1:19" x14ac:dyDescent="0.3">
      <c r="A27" s="186">
        <f>IF(CkRec12!E30&gt;0,CkRec12!E30,CkRec12!B30)</f>
        <v>0</v>
      </c>
      <c r="B27" s="192">
        <f>IF(CkRec12!C30&gt;0,CkRec12!C30,CkRec12!A30)</f>
        <v>0</v>
      </c>
      <c r="C27" s="90">
        <f>CkRec12!G30</f>
        <v>0</v>
      </c>
      <c r="D27" s="12">
        <f>CkRec12!J30</f>
        <v>0</v>
      </c>
      <c r="E27" s="12">
        <f>CkRec12!K30</f>
        <v>0</v>
      </c>
      <c r="F27" s="12">
        <f t="shared" si="1"/>
        <v>0</v>
      </c>
      <c r="G27" s="12">
        <f>CkRec12!P30</f>
        <v>0</v>
      </c>
      <c r="H27" s="13">
        <f>+IF(CkRec12!H30='CDR 12'!$H$11,CkRec12!O30,0)</f>
        <v>0</v>
      </c>
      <c r="I27" s="13">
        <f>+IF(CkRec12!H30='CDR 12'!$I$11,CkRec12!O30,0)</f>
        <v>0</v>
      </c>
      <c r="J27" s="13">
        <f>+IF(CkRec12!H30='CDR 12'!$J$11,CkRec12!O30,0)</f>
        <v>0</v>
      </c>
      <c r="K27" s="13">
        <f>+IF(CkRec12!H30='CDR 12'!$K$11,CkRec12!O30,0)</f>
        <v>0</v>
      </c>
      <c r="L27" s="13">
        <f>+IF(CkRec12!H30='CDR 12'!$L$11,CkRec12!O30,0)</f>
        <v>0</v>
      </c>
      <c r="M27" s="13">
        <f>+IF(CkRec12!H30='CDR 12'!$M$11,CkRec12!O30,0)</f>
        <v>0</v>
      </c>
      <c r="N27" s="95">
        <f>+IF(AND(CkRec12!H30&lt;&gt;$H$11,CkRec12!H30&lt;&gt;$I$11,CkRec12!H30&lt;&gt;$J$11,CkRec12!H30&lt;&gt;$K$11,CkRec12!H30&lt;&gt;$L$11,CkRec12!H30&lt;&gt;$M$11),VLOOKUP(CkRec12!H30,CkRec12!$H$16:$N$35,7,0),0)</f>
        <v>0</v>
      </c>
      <c r="O27" s="96" t="str">
        <f>+IF(AND(CkRec12!H30&lt;&gt;$H$11,CkRec12!H30&lt;&gt;$I$11,CkRec12!H30&lt;&gt;$J$11,CkRec12!H30&lt;&gt;$K$11,CkRec12!H30&lt;&gt;$L$11,CkRec12!H30&lt;&gt;$M$11),VLOOKUP(CkRec12!H30,CkRec12!$H$16:$N$35,1,0),0)</f>
        <v/>
      </c>
      <c r="P27" s="94">
        <f>+IF(AND(CkRec12!H30&lt;&gt;$H$11,CkRec12!H30&lt;&gt;$I$11,CkRec12!H30&lt;&gt;$J$11,CkRec12!H30&lt;&gt;$K$11,CkRec12!H30&lt;&gt;$L$11,CkRec12!H30&lt;&gt;$M$11),CkRec12!O30,0)</f>
        <v>0</v>
      </c>
      <c r="R27" s="191">
        <f t="shared" si="2"/>
        <v>0</v>
      </c>
      <c r="S27" s="3" t="str">
        <f t="shared" si="0"/>
        <v>HIDE</v>
      </c>
    </row>
    <row r="28" spans="1:19" x14ac:dyDescent="0.3">
      <c r="A28" s="186">
        <f>IF(CkRec12!E31&gt;0,CkRec12!E31,CkRec12!B31)</f>
        <v>0</v>
      </c>
      <c r="B28" s="192">
        <f>IF(CkRec12!C31&gt;0,CkRec12!C31,CkRec12!A31)</f>
        <v>0</v>
      </c>
      <c r="C28" s="90">
        <f>CkRec12!G31</f>
        <v>0</v>
      </c>
      <c r="D28" s="12">
        <f>CkRec12!J31</f>
        <v>0</v>
      </c>
      <c r="E28" s="12">
        <f>CkRec12!K31</f>
        <v>0</v>
      </c>
      <c r="F28" s="12">
        <f t="shared" si="1"/>
        <v>0</v>
      </c>
      <c r="G28" s="12">
        <f>CkRec12!P31</f>
        <v>0</v>
      </c>
      <c r="H28" s="13">
        <f>+IF(CkRec12!H31='CDR 12'!$H$11,CkRec12!O31,0)</f>
        <v>0</v>
      </c>
      <c r="I28" s="13">
        <f>+IF(CkRec12!H31='CDR 12'!$I$11,CkRec12!O31,0)</f>
        <v>0</v>
      </c>
      <c r="J28" s="13">
        <f>+IF(CkRec12!H31='CDR 12'!$J$11,CkRec12!O31,0)</f>
        <v>0</v>
      </c>
      <c r="K28" s="13">
        <f>+IF(CkRec12!H31='CDR 12'!$K$11,CkRec12!O31,0)</f>
        <v>0</v>
      </c>
      <c r="L28" s="13">
        <f>+IF(CkRec12!H31='CDR 12'!$L$11,CkRec12!O31,0)</f>
        <v>0</v>
      </c>
      <c r="M28" s="13">
        <f>+IF(CkRec12!H31='CDR 12'!$M$11,CkRec12!O31,0)</f>
        <v>0</v>
      </c>
      <c r="N28" s="95">
        <f>+IF(AND(CkRec12!H31&lt;&gt;$H$11,CkRec12!H31&lt;&gt;$I$11,CkRec12!H31&lt;&gt;$J$11,CkRec12!H31&lt;&gt;$K$11,CkRec12!H31&lt;&gt;$L$11,CkRec12!H31&lt;&gt;$M$11),VLOOKUP(CkRec12!H31,CkRec12!$H$16:$N$35,7,0),0)</f>
        <v>0</v>
      </c>
      <c r="O28" s="96" t="str">
        <f>+IF(AND(CkRec12!H31&lt;&gt;$H$11,CkRec12!H31&lt;&gt;$I$11,CkRec12!H31&lt;&gt;$J$11,CkRec12!H31&lt;&gt;$K$11,CkRec12!H31&lt;&gt;$L$11,CkRec12!H31&lt;&gt;$M$11),VLOOKUP(CkRec12!H31,CkRec12!$H$16:$N$35,1,0),0)</f>
        <v/>
      </c>
      <c r="P28" s="94">
        <f>+IF(AND(CkRec12!H31&lt;&gt;$H$11,CkRec12!H31&lt;&gt;$I$11,CkRec12!H31&lt;&gt;$J$11,CkRec12!H31&lt;&gt;$K$11,CkRec12!H31&lt;&gt;$L$11,CkRec12!H31&lt;&gt;$M$11),CkRec12!O31,0)</f>
        <v>0</v>
      </c>
      <c r="R28" s="191">
        <f t="shared" si="2"/>
        <v>0</v>
      </c>
      <c r="S28" s="3" t="str">
        <f t="shared" si="0"/>
        <v>HIDE</v>
      </c>
    </row>
    <row r="29" spans="1:19" x14ac:dyDescent="0.3">
      <c r="A29" s="186">
        <f>IF(CkRec12!E32&gt;0,CkRec12!E32,CkRec12!B32)</f>
        <v>0</v>
      </c>
      <c r="B29" s="192">
        <f>IF(CkRec12!C32&gt;0,CkRec12!C32,CkRec12!A32)</f>
        <v>0</v>
      </c>
      <c r="C29" s="90">
        <f>CkRec12!G32</f>
        <v>0</v>
      </c>
      <c r="D29" s="12">
        <f>CkRec12!J32</f>
        <v>0</v>
      </c>
      <c r="E29" s="12">
        <f>CkRec12!K32</f>
        <v>0</v>
      </c>
      <c r="F29" s="12">
        <f t="shared" si="1"/>
        <v>0</v>
      </c>
      <c r="G29" s="12">
        <f>CkRec12!P32</f>
        <v>0</v>
      </c>
      <c r="H29" s="13">
        <f>+IF(CkRec12!H32='CDR 12'!$H$11,CkRec12!O32,0)</f>
        <v>0</v>
      </c>
      <c r="I29" s="13">
        <f>+IF(CkRec12!H32='CDR 12'!$I$11,CkRec12!O32,0)</f>
        <v>0</v>
      </c>
      <c r="J29" s="13">
        <f>+IF(CkRec12!H32='CDR 12'!$J$11,CkRec12!O32,0)</f>
        <v>0</v>
      </c>
      <c r="K29" s="13">
        <f>+IF(CkRec12!H32='CDR 12'!$K$11,CkRec12!O32,0)</f>
        <v>0</v>
      </c>
      <c r="L29" s="13">
        <f>+IF(CkRec12!H32='CDR 12'!$L$11,CkRec12!O32,0)</f>
        <v>0</v>
      </c>
      <c r="M29" s="13">
        <f>+IF(CkRec12!H32='CDR 12'!$M$11,CkRec12!O32,0)</f>
        <v>0</v>
      </c>
      <c r="N29" s="95">
        <f>+IF(AND(CkRec12!H32&lt;&gt;$H$11,CkRec12!H32&lt;&gt;$I$11,CkRec12!H32&lt;&gt;$J$11,CkRec12!H32&lt;&gt;$K$11,CkRec12!H32&lt;&gt;$L$11,CkRec12!H32&lt;&gt;$M$11),VLOOKUP(CkRec12!H32,CkRec12!$H$16:$N$35,7,0),0)</f>
        <v>0</v>
      </c>
      <c r="O29" s="96" t="str">
        <f>+IF(AND(CkRec12!H32&lt;&gt;$H$11,CkRec12!H32&lt;&gt;$I$11,CkRec12!H32&lt;&gt;$J$11,CkRec12!H32&lt;&gt;$K$11,CkRec12!H32&lt;&gt;$L$11,CkRec12!H32&lt;&gt;$M$11),VLOOKUP(CkRec12!H32,CkRec12!$H$16:$N$35,1,0),0)</f>
        <v/>
      </c>
      <c r="P29" s="94">
        <f>+IF(AND(CkRec12!H32&lt;&gt;$H$11,CkRec12!H32&lt;&gt;$I$11,CkRec12!H32&lt;&gt;$J$11,CkRec12!H32&lt;&gt;$K$11,CkRec12!H32&lt;&gt;$L$11,CkRec12!H32&lt;&gt;$M$11),CkRec12!O32,0)</f>
        <v>0</v>
      </c>
      <c r="R29" s="191">
        <f t="shared" si="2"/>
        <v>0</v>
      </c>
      <c r="S29" s="3" t="str">
        <f t="shared" si="0"/>
        <v>HIDE</v>
      </c>
    </row>
    <row r="30" spans="1:19" x14ac:dyDescent="0.3">
      <c r="A30" s="186">
        <f>IF(CkRec12!E33&gt;0,CkRec12!E33,CkRec12!B33)</f>
        <v>0</v>
      </c>
      <c r="B30" s="192">
        <f>IF(CkRec12!C33&gt;0,CkRec12!C33,CkRec12!A33)</f>
        <v>0</v>
      </c>
      <c r="C30" s="90">
        <f>CkRec12!G33</f>
        <v>0</v>
      </c>
      <c r="D30" s="12">
        <f>CkRec12!J33</f>
        <v>0</v>
      </c>
      <c r="E30" s="12">
        <f>CkRec12!K33</f>
        <v>0</v>
      </c>
      <c r="F30" s="12">
        <f t="shared" si="1"/>
        <v>0</v>
      </c>
      <c r="G30" s="12">
        <f>CkRec12!P33</f>
        <v>0</v>
      </c>
      <c r="H30" s="13">
        <f>+IF(CkRec12!H33='CDR 12'!$H$11,CkRec12!O33,0)</f>
        <v>0</v>
      </c>
      <c r="I30" s="13">
        <f>+IF(CkRec12!H33='CDR 12'!$I$11,CkRec12!O33,0)</f>
        <v>0</v>
      </c>
      <c r="J30" s="13">
        <f>+IF(CkRec12!H33='CDR 12'!$J$11,CkRec12!O33,0)</f>
        <v>0</v>
      </c>
      <c r="K30" s="13">
        <f>+IF(CkRec12!H33='CDR 12'!$K$11,CkRec12!O33,0)</f>
        <v>0</v>
      </c>
      <c r="L30" s="13">
        <f>+IF(CkRec12!H33='CDR 12'!$L$11,CkRec12!O33,0)</f>
        <v>0</v>
      </c>
      <c r="M30" s="13">
        <f>+IF(CkRec12!H33='CDR 12'!$M$11,CkRec12!O33,0)</f>
        <v>0</v>
      </c>
      <c r="N30" s="95">
        <f>+IF(AND(CkRec12!H33&lt;&gt;$H$11,CkRec12!H33&lt;&gt;$I$11,CkRec12!H33&lt;&gt;$J$11,CkRec12!H33&lt;&gt;$K$11,CkRec12!H33&lt;&gt;$L$11,CkRec12!H33&lt;&gt;$M$11),VLOOKUP(CkRec12!H33,CkRec12!$H$16:$N$35,7,0),0)</f>
        <v>0</v>
      </c>
      <c r="O30" s="96" t="str">
        <f>+IF(AND(CkRec12!H33&lt;&gt;$H$11,CkRec12!H33&lt;&gt;$I$11,CkRec12!H33&lt;&gt;$J$11,CkRec12!H33&lt;&gt;$K$11,CkRec12!H33&lt;&gt;$L$11,CkRec12!H33&lt;&gt;$M$11),VLOOKUP(CkRec12!H33,CkRec12!$H$16:$N$35,1,0),0)</f>
        <v/>
      </c>
      <c r="P30" s="94">
        <f>+IF(AND(CkRec12!H33&lt;&gt;$H$11,CkRec12!H33&lt;&gt;$I$11,CkRec12!H33&lt;&gt;$J$11,CkRec12!H33&lt;&gt;$K$11,CkRec12!H33&lt;&gt;$L$11,CkRec12!H33&lt;&gt;$M$11),CkRec12!O33,0)</f>
        <v>0</v>
      </c>
      <c r="R30" s="191">
        <f t="shared" si="2"/>
        <v>0</v>
      </c>
      <c r="S30" s="3" t="str">
        <f t="shared" si="0"/>
        <v>HIDE</v>
      </c>
    </row>
    <row r="31" spans="1:19" x14ac:dyDescent="0.3">
      <c r="A31" s="186">
        <f>IF(CkRec12!E34&gt;0,CkRec12!E34,CkRec12!B34)</f>
        <v>0</v>
      </c>
      <c r="B31" s="192">
        <f>IF(CkRec12!C34&gt;0,CkRec12!C34,CkRec12!A34)</f>
        <v>0</v>
      </c>
      <c r="C31" s="90">
        <f>CkRec12!G34</f>
        <v>0</v>
      </c>
      <c r="D31" s="12">
        <f>CkRec12!J34</f>
        <v>0</v>
      </c>
      <c r="E31" s="12">
        <f>CkRec12!K34</f>
        <v>0</v>
      </c>
      <c r="F31" s="12">
        <f t="shared" si="1"/>
        <v>0</v>
      </c>
      <c r="G31" s="12">
        <f>CkRec12!P34</f>
        <v>0</v>
      </c>
      <c r="H31" s="13">
        <f>+IF(CkRec12!H34='CDR 12'!$H$11,CkRec12!O34,0)</f>
        <v>0</v>
      </c>
      <c r="I31" s="13">
        <f>+IF(CkRec12!H34='CDR 12'!$I$11,CkRec12!O34,0)</f>
        <v>0</v>
      </c>
      <c r="J31" s="13">
        <f>+IF(CkRec12!H34='CDR 12'!$J$11,CkRec12!O34,0)</f>
        <v>0</v>
      </c>
      <c r="K31" s="13">
        <f>+IF(CkRec12!H34='CDR 12'!$K$11,CkRec12!O34,0)</f>
        <v>0</v>
      </c>
      <c r="L31" s="13">
        <f>+IF(CkRec12!H34='CDR 12'!$L$11,CkRec12!O34,0)</f>
        <v>0</v>
      </c>
      <c r="M31" s="13">
        <f>+IF(CkRec12!H34='CDR 12'!$M$11,CkRec12!O34,0)</f>
        <v>0</v>
      </c>
      <c r="N31" s="95">
        <f>+IF(AND(CkRec12!H34&lt;&gt;$H$11,CkRec12!H34&lt;&gt;$I$11,CkRec12!H34&lt;&gt;$J$11,CkRec12!H34&lt;&gt;$K$11,CkRec12!H34&lt;&gt;$L$11,CkRec12!H34&lt;&gt;$M$11),VLOOKUP(CkRec12!H34,CkRec12!$H$16:$N$35,7,0),0)</f>
        <v>0</v>
      </c>
      <c r="O31" s="96" t="str">
        <f>+IF(AND(CkRec12!H34&lt;&gt;$H$11,CkRec12!H34&lt;&gt;$I$11,CkRec12!H34&lt;&gt;$J$11,CkRec12!H34&lt;&gt;$K$11,CkRec12!H34&lt;&gt;$L$11,CkRec12!H34&lt;&gt;$M$11),VLOOKUP(CkRec12!H34,CkRec12!$H$16:$N$35,1,0),0)</f>
        <v/>
      </c>
      <c r="P31" s="94">
        <f>+IF(AND(CkRec12!H34&lt;&gt;$H$11,CkRec12!H34&lt;&gt;$I$11,CkRec12!H34&lt;&gt;$J$11,CkRec12!H34&lt;&gt;$K$11,CkRec12!H34&lt;&gt;$L$11,CkRec12!H34&lt;&gt;$M$11),CkRec12!O34,0)</f>
        <v>0</v>
      </c>
      <c r="R31" s="191">
        <f t="shared" si="2"/>
        <v>0</v>
      </c>
      <c r="S31" s="3" t="str">
        <f t="shared" si="0"/>
        <v>HIDE</v>
      </c>
    </row>
    <row r="32" spans="1:19" x14ac:dyDescent="0.3">
      <c r="A32" s="186">
        <f>IF(CkRec12!E35&gt;0,CkRec12!E35,CkRec12!B35)</f>
        <v>0</v>
      </c>
      <c r="B32" s="192">
        <f>IF(CkRec12!C35&gt;0,CkRec12!C35,CkRec12!A35)</f>
        <v>0</v>
      </c>
      <c r="C32" s="90">
        <f>CkRec12!G35</f>
        <v>0</v>
      </c>
      <c r="D32" s="12">
        <f>CkRec12!J35</f>
        <v>0</v>
      </c>
      <c r="E32" s="12">
        <f>CkRec12!K35</f>
        <v>0</v>
      </c>
      <c r="F32" s="12">
        <f t="shared" ref="F32" si="3">+F31+D32-E32</f>
        <v>0</v>
      </c>
      <c r="G32" s="12">
        <f>CkRec12!P35</f>
        <v>0</v>
      </c>
      <c r="H32" s="13">
        <f>+IF(CkRec12!H35='CDR 12'!$H$11,CkRec12!O35,0)</f>
        <v>0</v>
      </c>
      <c r="I32" s="13">
        <f>+IF(CkRec12!H35='CDR 12'!$I$11,CkRec12!O35,0)</f>
        <v>0</v>
      </c>
      <c r="J32" s="13">
        <f>+IF(CkRec12!H35='CDR 12'!$J$11,CkRec12!O35,0)</f>
        <v>0</v>
      </c>
      <c r="K32" s="13">
        <f>+IF(CkRec12!H35='CDR 12'!$K$11,CkRec12!O35,0)</f>
        <v>0</v>
      </c>
      <c r="L32" s="13">
        <f>+IF(CkRec12!H35='CDR 12'!$L$11,CkRec12!O35,0)</f>
        <v>0</v>
      </c>
      <c r="M32" s="13">
        <f>+IF(CkRec12!H35='CDR 12'!$M$11,CkRec12!O35,0)</f>
        <v>0</v>
      </c>
      <c r="N32" s="95">
        <f>+IF(AND(CkRec12!H35&lt;&gt;$H$11,CkRec12!H35&lt;&gt;$I$11,CkRec12!H35&lt;&gt;$J$11,CkRec12!H35&lt;&gt;$K$11,CkRec12!H35&lt;&gt;$L$11,CkRec12!H35&lt;&gt;$M$11),VLOOKUP(CkRec12!H35,CkRec12!$H$16:$N$35,7,0),0)</f>
        <v>0</v>
      </c>
      <c r="O32" s="96" t="str">
        <f>+IF(AND(CkRec12!H35&lt;&gt;$H$11,CkRec12!H35&lt;&gt;$I$11,CkRec12!H35&lt;&gt;$J$11,CkRec12!H35&lt;&gt;$K$11,CkRec12!H35&lt;&gt;$L$11,CkRec12!H35&lt;&gt;$M$11),VLOOKUP(CkRec12!H35,CkRec12!$H$16:$N$35,1,0),0)</f>
        <v/>
      </c>
      <c r="P32" s="94">
        <f>+IF(AND(CkRec12!H35&lt;&gt;$H$11,CkRec12!H35&lt;&gt;$I$11,CkRec12!H35&lt;&gt;$J$11,CkRec12!H35&lt;&gt;$K$11,CkRec12!H35&lt;&gt;$L$11,CkRec12!H35&lt;&gt;$M$11),CkRec12!O35,0)</f>
        <v>0</v>
      </c>
      <c r="R32" s="191">
        <f t="shared" si="2"/>
        <v>0</v>
      </c>
      <c r="S32" s="3" t="str">
        <f t="shared" ref="S32" si="4">IF(AND(R32&lt;=0,R32&lt;=0),"HIDE","UNHIDE")</f>
        <v>HIDE</v>
      </c>
    </row>
    <row r="33" spans="1:19" x14ac:dyDescent="0.3">
      <c r="A33" s="186">
        <f>IF(CkRec12!E36&gt;0,CkRec12!E36,CkRec12!B36)</f>
        <v>0</v>
      </c>
      <c r="B33" s="192">
        <f>IF(CkRec12!C36&gt;0,CkRec12!C36,CkRec12!A36)</f>
        <v>0</v>
      </c>
      <c r="C33" s="90">
        <f>CkRec12!G36</f>
        <v>0</v>
      </c>
      <c r="D33" s="12">
        <f>CkRec12!J36</f>
        <v>0</v>
      </c>
      <c r="E33" s="12">
        <f>CkRec12!K36</f>
        <v>0</v>
      </c>
      <c r="F33" s="12">
        <f t="shared" ref="F33:F42" si="5">+F32+D33-E33</f>
        <v>0</v>
      </c>
      <c r="G33" s="12">
        <f>CkRec12!P36</f>
        <v>0</v>
      </c>
      <c r="H33" s="13">
        <f>+IF(CkRec12!H36='CDR 12'!$H$11,CkRec12!O36,0)</f>
        <v>0</v>
      </c>
      <c r="I33" s="13">
        <f>+IF(CkRec12!H36='CDR 12'!$I$11,CkRec12!O36,0)</f>
        <v>0</v>
      </c>
      <c r="J33" s="13">
        <f>+IF(CkRec12!H36='CDR 12'!$J$11,CkRec12!O36,0)</f>
        <v>0</v>
      </c>
      <c r="K33" s="13">
        <f>+IF(CkRec12!H36='CDR 12'!$K$11,CkRec12!O36,0)</f>
        <v>0</v>
      </c>
      <c r="L33" s="13">
        <f>+IF(CkRec12!H36='CDR 12'!$L$11,CkRec12!O36,0)</f>
        <v>0</v>
      </c>
      <c r="M33" s="13">
        <f>+IF(CkRec12!H36='CDR 12'!$M$11,CkRec12!O36,0)</f>
        <v>0</v>
      </c>
      <c r="N33" s="95">
        <f>+IF(AND(CkRec12!H36&lt;&gt;$H$11,CkRec12!H36&lt;&gt;$I$11,CkRec12!H36&lt;&gt;$J$11,CkRec12!H36&lt;&gt;$K$11,CkRec12!H36&lt;&gt;$L$11,CkRec12!H36&lt;&gt;$M$11),VLOOKUP(CkRec12!H36,CkRec12!$H$16:$N$35,7,0),0)</f>
        <v>0</v>
      </c>
      <c r="O33" s="96" t="str">
        <f>+IF(AND(CkRec12!H36&lt;&gt;$H$11,CkRec12!H36&lt;&gt;$I$11,CkRec12!H36&lt;&gt;$J$11,CkRec12!H36&lt;&gt;$K$11,CkRec12!H36&lt;&gt;$L$11,CkRec12!H36&lt;&gt;$M$11),VLOOKUP(CkRec12!H36,CkRec12!$H$16:$N$35,1,0),0)</f>
        <v/>
      </c>
      <c r="P33" s="94">
        <f>+IF(AND(CkRec12!H36&lt;&gt;$H$11,CkRec12!H36&lt;&gt;$I$11,CkRec12!H36&lt;&gt;$J$11,CkRec12!H36&lt;&gt;$K$11,CkRec12!H36&lt;&gt;$L$11,CkRec12!H36&lt;&gt;$M$11),CkRec12!O36,0)</f>
        <v>0</v>
      </c>
      <c r="R33" s="191">
        <f t="shared" ref="R33:R42" si="6">SUM(D33:E33)</f>
        <v>0</v>
      </c>
      <c r="S33" s="3" t="str">
        <f t="shared" ref="S33:S42" si="7">IF(AND(R33&lt;=0,R33&lt;=0),"HIDE","UNHIDE")</f>
        <v>HIDE</v>
      </c>
    </row>
    <row r="34" spans="1:19" x14ac:dyDescent="0.3">
      <c r="A34" s="186">
        <f>IF(CkRec12!E37&gt;0,CkRec12!E37,CkRec12!B37)</f>
        <v>0</v>
      </c>
      <c r="B34" s="192">
        <f>IF(CkRec12!C37&gt;0,CkRec12!C37,CkRec12!A37)</f>
        <v>0</v>
      </c>
      <c r="C34" s="90">
        <f>CkRec12!G37</f>
        <v>0</v>
      </c>
      <c r="D34" s="12">
        <f>CkRec12!J37</f>
        <v>0</v>
      </c>
      <c r="E34" s="12">
        <f>CkRec12!K37</f>
        <v>0</v>
      </c>
      <c r="F34" s="12">
        <f t="shared" si="5"/>
        <v>0</v>
      </c>
      <c r="G34" s="12">
        <f>CkRec12!P37</f>
        <v>0</v>
      </c>
      <c r="H34" s="13">
        <f>+IF(CkRec12!H37='CDR 12'!$H$11,CkRec12!O37,0)</f>
        <v>0</v>
      </c>
      <c r="I34" s="13">
        <f>+IF(CkRec12!H37='CDR 12'!$I$11,CkRec12!O37,0)</f>
        <v>0</v>
      </c>
      <c r="J34" s="13">
        <f>+IF(CkRec12!H37='CDR 12'!$J$11,CkRec12!O37,0)</f>
        <v>0</v>
      </c>
      <c r="K34" s="13">
        <f>+IF(CkRec12!H37='CDR 12'!$K$11,CkRec12!O37,0)</f>
        <v>0</v>
      </c>
      <c r="L34" s="13">
        <f>+IF(CkRec12!H37='CDR 12'!$L$11,CkRec12!O37,0)</f>
        <v>0</v>
      </c>
      <c r="M34" s="13">
        <f>+IF(CkRec12!H37='CDR 12'!$M$11,CkRec12!O37,0)</f>
        <v>0</v>
      </c>
      <c r="N34" s="95">
        <f>+IF(AND(CkRec12!H37&lt;&gt;$H$11,CkRec12!H37&lt;&gt;$I$11,CkRec12!H37&lt;&gt;$J$11,CkRec12!H37&lt;&gt;$K$11,CkRec12!H37&lt;&gt;$L$11,CkRec12!H37&lt;&gt;$M$11),VLOOKUP(CkRec12!H37,CkRec12!$H$16:$N$35,7,0),0)</f>
        <v>0</v>
      </c>
      <c r="O34" s="96" t="str">
        <f>+IF(AND(CkRec12!H37&lt;&gt;$H$11,CkRec12!H37&lt;&gt;$I$11,CkRec12!H37&lt;&gt;$J$11,CkRec12!H37&lt;&gt;$K$11,CkRec12!H37&lt;&gt;$L$11,CkRec12!H37&lt;&gt;$M$11),VLOOKUP(CkRec12!H37,CkRec12!$H$16:$N$35,1,0),0)</f>
        <v/>
      </c>
      <c r="P34" s="94">
        <f>+IF(AND(CkRec12!H37&lt;&gt;$H$11,CkRec12!H37&lt;&gt;$I$11,CkRec12!H37&lt;&gt;$J$11,CkRec12!H37&lt;&gt;$K$11,CkRec12!H37&lt;&gt;$L$11,CkRec12!H37&lt;&gt;$M$11),CkRec12!O37,0)</f>
        <v>0</v>
      </c>
      <c r="R34" s="191">
        <f t="shared" si="6"/>
        <v>0</v>
      </c>
      <c r="S34" s="3" t="str">
        <f t="shared" si="7"/>
        <v>HIDE</v>
      </c>
    </row>
    <row r="35" spans="1:19" x14ac:dyDescent="0.3">
      <c r="A35" s="186">
        <f>IF(CkRec12!E38&gt;0,CkRec12!E38,CkRec12!B38)</f>
        <v>0</v>
      </c>
      <c r="B35" s="192">
        <f>IF(CkRec12!C38&gt;0,CkRec12!C38,CkRec12!A38)</f>
        <v>0</v>
      </c>
      <c r="C35" s="90">
        <f>CkRec12!G38</f>
        <v>0</v>
      </c>
      <c r="D35" s="12">
        <f>CkRec12!J38</f>
        <v>0</v>
      </c>
      <c r="E35" s="12">
        <f>CkRec12!K38</f>
        <v>0</v>
      </c>
      <c r="F35" s="12">
        <f t="shared" si="5"/>
        <v>0</v>
      </c>
      <c r="G35" s="12">
        <f>CkRec12!P38</f>
        <v>0</v>
      </c>
      <c r="H35" s="13">
        <f>+IF(CkRec12!H38='CDR 12'!$H$11,CkRec12!O38,0)</f>
        <v>0</v>
      </c>
      <c r="I35" s="13">
        <f>+IF(CkRec12!H38='CDR 12'!$I$11,CkRec12!O38,0)</f>
        <v>0</v>
      </c>
      <c r="J35" s="13">
        <f>+IF(CkRec12!H38='CDR 12'!$J$11,CkRec12!O38,0)</f>
        <v>0</v>
      </c>
      <c r="K35" s="13">
        <f>+IF(CkRec12!H38='CDR 12'!$K$11,CkRec12!O38,0)</f>
        <v>0</v>
      </c>
      <c r="L35" s="13">
        <f>+IF(CkRec12!H38='CDR 12'!$L$11,CkRec12!O38,0)</f>
        <v>0</v>
      </c>
      <c r="M35" s="13">
        <f>+IF(CkRec12!H38='CDR 12'!$M$11,CkRec12!O38,0)</f>
        <v>0</v>
      </c>
      <c r="N35" s="95">
        <f>+IF(AND(CkRec12!H38&lt;&gt;$H$11,CkRec12!H38&lt;&gt;$I$11,CkRec12!H38&lt;&gt;$J$11,CkRec12!H38&lt;&gt;$K$11,CkRec12!H38&lt;&gt;$L$11,CkRec12!H38&lt;&gt;$M$11),VLOOKUP(CkRec12!H38,CkRec12!$H$16:$N$35,7,0),0)</f>
        <v>0</v>
      </c>
      <c r="O35" s="96" t="str">
        <f>+IF(AND(CkRec12!H38&lt;&gt;$H$11,CkRec12!H38&lt;&gt;$I$11,CkRec12!H38&lt;&gt;$J$11,CkRec12!H38&lt;&gt;$K$11,CkRec12!H38&lt;&gt;$L$11,CkRec12!H38&lt;&gt;$M$11),VLOOKUP(CkRec12!H38,CkRec12!$H$16:$N$35,1,0),0)</f>
        <v/>
      </c>
      <c r="P35" s="94">
        <f>+IF(AND(CkRec12!H38&lt;&gt;$H$11,CkRec12!H38&lt;&gt;$I$11,CkRec12!H38&lt;&gt;$J$11,CkRec12!H38&lt;&gt;$K$11,CkRec12!H38&lt;&gt;$L$11,CkRec12!H38&lt;&gt;$M$11),CkRec12!O38,0)</f>
        <v>0</v>
      </c>
      <c r="R35" s="191">
        <f t="shared" si="6"/>
        <v>0</v>
      </c>
      <c r="S35" s="3" t="str">
        <f t="shared" si="7"/>
        <v>HIDE</v>
      </c>
    </row>
    <row r="36" spans="1:19" x14ac:dyDescent="0.3">
      <c r="A36" s="186">
        <f>IF(CkRec12!E39&gt;0,CkRec12!E39,CkRec12!B39)</f>
        <v>0</v>
      </c>
      <c r="B36" s="192">
        <f>IF(CkRec12!C39&gt;0,CkRec12!C39,CkRec12!A39)</f>
        <v>0</v>
      </c>
      <c r="C36" s="90">
        <f>CkRec12!G39</f>
        <v>0</v>
      </c>
      <c r="D36" s="12">
        <f>CkRec12!J39</f>
        <v>0</v>
      </c>
      <c r="E36" s="12">
        <f>CkRec12!K39</f>
        <v>0</v>
      </c>
      <c r="F36" s="12">
        <f t="shared" si="5"/>
        <v>0</v>
      </c>
      <c r="G36" s="12">
        <f>CkRec12!P39</f>
        <v>0</v>
      </c>
      <c r="H36" s="13">
        <f>+IF(CkRec12!H39='CDR 12'!$H$11,CkRec12!O39,0)</f>
        <v>0</v>
      </c>
      <c r="I36" s="13">
        <f>+IF(CkRec12!H39='CDR 12'!$I$11,CkRec12!O39,0)</f>
        <v>0</v>
      </c>
      <c r="J36" s="13">
        <f>+IF(CkRec12!H39='CDR 12'!$J$11,CkRec12!O39,0)</f>
        <v>0</v>
      </c>
      <c r="K36" s="13">
        <f>+IF(CkRec12!H39='CDR 12'!$K$11,CkRec12!O39,0)</f>
        <v>0</v>
      </c>
      <c r="L36" s="13">
        <f>+IF(CkRec12!H39='CDR 12'!$L$11,CkRec12!O39,0)</f>
        <v>0</v>
      </c>
      <c r="M36" s="13">
        <f>+IF(CkRec12!H39='CDR 12'!$M$11,CkRec12!O39,0)</f>
        <v>0</v>
      </c>
      <c r="N36" s="95">
        <f>+IF(AND(CkRec12!H39&lt;&gt;$H$11,CkRec12!H39&lt;&gt;$I$11,CkRec12!H39&lt;&gt;$J$11,CkRec12!H39&lt;&gt;$K$11,CkRec12!H39&lt;&gt;$L$11,CkRec12!H39&lt;&gt;$M$11),VLOOKUP(CkRec12!H39,CkRec12!$H$16:$N$35,7,0),0)</f>
        <v>0</v>
      </c>
      <c r="O36" s="96" t="str">
        <f>+IF(AND(CkRec12!H39&lt;&gt;$H$11,CkRec12!H39&lt;&gt;$I$11,CkRec12!H39&lt;&gt;$J$11,CkRec12!H39&lt;&gt;$K$11,CkRec12!H39&lt;&gt;$L$11,CkRec12!H39&lt;&gt;$M$11),VLOOKUP(CkRec12!H39,CkRec12!$H$16:$N$35,1,0),0)</f>
        <v/>
      </c>
      <c r="P36" s="94">
        <f>+IF(AND(CkRec12!H39&lt;&gt;$H$11,CkRec12!H39&lt;&gt;$I$11,CkRec12!H39&lt;&gt;$J$11,CkRec12!H39&lt;&gt;$K$11,CkRec12!H39&lt;&gt;$L$11,CkRec12!H39&lt;&gt;$M$11),CkRec12!O39,0)</f>
        <v>0</v>
      </c>
      <c r="R36" s="191">
        <f t="shared" si="6"/>
        <v>0</v>
      </c>
      <c r="S36" s="3" t="str">
        <f t="shared" si="7"/>
        <v>HIDE</v>
      </c>
    </row>
    <row r="37" spans="1:19" x14ac:dyDescent="0.3">
      <c r="A37" s="186">
        <f>IF(CkRec12!E40&gt;0,CkRec12!E40,CkRec12!B40)</f>
        <v>0</v>
      </c>
      <c r="B37" s="192">
        <f>IF(CkRec12!C40&gt;0,CkRec12!C40,CkRec12!A40)</f>
        <v>0</v>
      </c>
      <c r="C37" s="90">
        <f>CkRec12!G40</f>
        <v>0</v>
      </c>
      <c r="D37" s="12">
        <f>CkRec12!J40</f>
        <v>0</v>
      </c>
      <c r="E37" s="12">
        <f>CkRec12!K40</f>
        <v>0</v>
      </c>
      <c r="F37" s="12">
        <f t="shared" si="5"/>
        <v>0</v>
      </c>
      <c r="G37" s="12">
        <f>CkRec12!P40</f>
        <v>0</v>
      </c>
      <c r="H37" s="13">
        <f>+IF(CkRec12!H40='CDR 12'!$H$11,CkRec12!O40,0)</f>
        <v>0</v>
      </c>
      <c r="I37" s="13">
        <f>+IF(CkRec12!H40='CDR 12'!$I$11,CkRec12!O40,0)</f>
        <v>0</v>
      </c>
      <c r="J37" s="13">
        <f>+IF(CkRec12!H40='CDR 12'!$J$11,CkRec12!O40,0)</f>
        <v>0</v>
      </c>
      <c r="K37" s="13">
        <f>+IF(CkRec12!H40='CDR 12'!$K$11,CkRec12!O40,0)</f>
        <v>0</v>
      </c>
      <c r="L37" s="13">
        <f>+IF(CkRec12!H40='CDR 12'!$L$11,CkRec12!O40,0)</f>
        <v>0</v>
      </c>
      <c r="M37" s="13">
        <f>+IF(CkRec12!H40='CDR 12'!$M$11,CkRec12!O40,0)</f>
        <v>0</v>
      </c>
      <c r="N37" s="95">
        <f>+IF(AND(CkRec12!H40&lt;&gt;$H$11,CkRec12!H40&lt;&gt;$I$11,CkRec12!H40&lt;&gt;$J$11,CkRec12!H40&lt;&gt;$K$11,CkRec12!H40&lt;&gt;$L$11,CkRec12!H40&lt;&gt;$M$11),VLOOKUP(CkRec12!H40,CkRec12!$H$16:$N$35,7,0),0)</f>
        <v>0</v>
      </c>
      <c r="O37" s="96" t="str">
        <f>+IF(AND(CkRec12!H40&lt;&gt;$H$11,CkRec12!H40&lt;&gt;$I$11,CkRec12!H40&lt;&gt;$J$11,CkRec12!H40&lt;&gt;$K$11,CkRec12!H40&lt;&gt;$L$11,CkRec12!H40&lt;&gt;$M$11),VLOOKUP(CkRec12!H40,CkRec12!$H$16:$N$35,1,0),0)</f>
        <v/>
      </c>
      <c r="P37" s="94">
        <f>+IF(AND(CkRec12!H40&lt;&gt;$H$11,CkRec12!H40&lt;&gt;$I$11,CkRec12!H40&lt;&gt;$J$11,CkRec12!H40&lt;&gt;$K$11,CkRec12!H40&lt;&gt;$L$11,CkRec12!H40&lt;&gt;$M$11),CkRec12!O40,0)</f>
        <v>0</v>
      </c>
      <c r="R37" s="191">
        <f t="shared" si="6"/>
        <v>0</v>
      </c>
      <c r="S37" s="3" t="str">
        <f t="shared" si="7"/>
        <v>HIDE</v>
      </c>
    </row>
    <row r="38" spans="1:19" x14ac:dyDescent="0.3">
      <c r="A38" s="186">
        <f>IF(CkRec12!E41&gt;0,CkRec12!E41,CkRec12!B41)</f>
        <v>0</v>
      </c>
      <c r="B38" s="192">
        <f>IF(CkRec12!C41&gt;0,CkRec12!C41,CkRec12!A41)</f>
        <v>0</v>
      </c>
      <c r="C38" s="90">
        <f>CkRec12!G41</f>
        <v>0</v>
      </c>
      <c r="D38" s="12">
        <f>CkRec12!J41</f>
        <v>0</v>
      </c>
      <c r="E38" s="12">
        <f>CkRec12!K41</f>
        <v>0</v>
      </c>
      <c r="F38" s="12">
        <f t="shared" si="5"/>
        <v>0</v>
      </c>
      <c r="G38" s="12">
        <f>CkRec12!P41</f>
        <v>0</v>
      </c>
      <c r="H38" s="13">
        <f>+IF(CkRec12!H41='CDR 12'!$H$11,CkRec12!O41,0)</f>
        <v>0</v>
      </c>
      <c r="I38" s="13">
        <f>+IF(CkRec12!H41='CDR 12'!$I$11,CkRec12!O41,0)</f>
        <v>0</v>
      </c>
      <c r="J38" s="13">
        <f>+IF(CkRec12!H41='CDR 12'!$J$11,CkRec12!O41,0)</f>
        <v>0</v>
      </c>
      <c r="K38" s="13">
        <f>+IF(CkRec12!H41='CDR 12'!$K$11,CkRec12!O41,0)</f>
        <v>0</v>
      </c>
      <c r="L38" s="13">
        <f>+IF(CkRec12!H41='CDR 12'!$L$11,CkRec12!O41,0)</f>
        <v>0</v>
      </c>
      <c r="M38" s="13">
        <f>+IF(CkRec12!H41='CDR 12'!$M$11,CkRec12!O41,0)</f>
        <v>0</v>
      </c>
      <c r="N38" s="95">
        <f>+IF(AND(CkRec12!H41&lt;&gt;$H$11,CkRec12!H41&lt;&gt;$I$11,CkRec12!H41&lt;&gt;$J$11,CkRec12!H41&lt;&gt;$K$11,CkRec12!H41&lt;&gt;$L$11,CkRec12!H41&lt;&gt;$M$11),VLOOKUP(CkRec12!H41,CkRec12!$H$16:$N$35,7,0),0)</f>
        <v>0</v>
      </c>
      <c r="O38" s="96" t="str">
        <f>+IF(AND(CkRec12!H41&lt;&gt;$H$11,CkRec12!H41&lt;&gt;$I$11,CkRec12!H41&lt;&gt;$J$11,CkRec12!H41&lt;&gt;$K$11,CkRec12!H41&lt;&gt;$L$11,CkRec12!H41&lt;&gt;$M$11),VLOOKUP(CkRec12!H41,CkRec12!$H$16:$N$35,1,0),0)</f>
        <v/>
      </c>
      <c r="P38" s="94">
        <f>+IF(AND(CkRec12!H41&lt;&gt;$H$11,CkRec12!H41&lt;&gt;$I$11,CkRec12!H41&lt;&gt;$J$11,CkRec12!H41&lt;&gt;$K$11,CkRec12!H41&lt;&gt;$L$11,CkRec12!H41&lt;&gt;$M$11),CkRec12!O41,0)</f>
        <v>0</v>
      </c>
      <c r="R38" s="191">
        <f t="shared" si="6"/>
        <v>0</v>
      </c>
      <c r="S38" s="3" t="str">
        <f t="shared" si="7"/>
        <v>HIDE</v>
      </c>
    </row>
    <row r="39" spans="1:19" x14ac:dyDescent="0.3">
      <c r="A39" s="186">
        <f>IF(CkRec12!E42&gt;0,CkRec12!E42,CkRec12!B42)</f>
        <v>0</v>
      </c>
      <c r="B39" s="192">
        <f>IF(CkRec12!C42&gt;0,CkRec12!C42,CkRec12!A42)</f>
        <v>0</v>
      </c>
      <c r="C39" s="90">
        <f>CkRec12!G42</f>
        <v>0</v>
      </c>
      <c r="D39" s="12">
        <f>CkRec12!J42</f>
        <v>0</v>
      </c>
      <c r="E39" s="12">
        <f>CkRec12!K42</f>
        <v>0</v>
      </c>
      <c r="F39" s="12">
        <f t="shared" si="5"/>
        <v>0</v>
      </c>
      <c r="G39" s="12">
        <f>CkRec12!P42</f>
        <v>0</v>
      </c>
      <c r="H39" s="13">
        <f>+IF(CkRec12!H42='CDR 12'!$H$11,CkRec12!O42,0)</f>
        <v>0</v>
      </c>
      <c r="I39" s="13">
        <f>+IF(CkRec12!H42='CDR 12'!$I$11,CkRec12!O42,0)</f>
        <v>0</v>
      </c>
      <c r="J39" s="13">
        <f>+IF(CkRec12!H42='CDR 12'!$J$11,CkRec12!O42,0)</f>
        <v>0</v>
      </c>
      <c r="K39" s="13">
        <f>+IF(CkRec12!H42='CDR 12'!$K$11,CkRec12!O42,0)</f>
        <v>0</v>
      </c>
      <c r="L39" s="13">
        <f>+IF(CkRec12!H42='CDR 12'!$L$11,CkRec12!O42,0)</f>
        <v>0</v>
      </c>
      <c r="M39" s="13">
        <f>+IF(CkRec12!H42='CDR 12'!$M$11,CkRec12!O42,0)</f>
        <v>0</v>
      </c>
      <c r="N39" s="95">
        <f>+IF(AND(CkRec12!H42&lt;&gt;$H$11,CkRec12!H42&lt;&gt;$I$11,CkRec12!H42&lt;&gt;$J$11,CkRec12!H42&lt;&gt;$K$11,CkRec12!H42&lt;&gt;$L$11,CkRec12!H42&lt;&gt;$M$11),VLOOKUP(CkRec12!H42,CkRec12!$H$16:$N$35,7,0),0)</f>
        <v>0</v>
      </c>
      <c r="O39" s="96" t="str">
        <f>+IF(AND(CkRec12!H42&lt;&gt;$H$11,CkRec12!H42&lt;&gt;$I$11,CkRec12!H42&lt;&gt;$J$11,CkRec12!H42&lt;&gt;$K$11,CkRec12!H42&lt;&gt;$L$11,CkRec12!H42&lt;&gt;$M$11),VLOOKUP(CkRec12!H42,CkRec12!$H$16:$N$35,1,0),0)</f>
        <v/>
      </c>
      <c r="P39" s="94">
        <f>+IF(AND(CkRec12!H42&lt;&gt;$H$11,CkRec12!H42&lt;&gt;$I$11,CkRec12!H42&lt;&gt;$J$11,CkRec12!H42&lt;&gt;$K$11,CkRec12!H42&lt;&gt;$L$11,CkRec12!H42&lt;&gt;$M$11),CkRec12!O42,0)</f>
        <v>0</v>
      </c>
      <c r="R39" s="191">
        <f t="shared" si="6"/>
        <v>0</v>
      </c>
      <c r="S39" s="3" t="str">
        <f t="shared" si="7"/>
        <v>HIDE</v>
      </c>
    </row>
    <row r="40" spans="1:19" x14ac:dyDescent="0.3">
      <c r="A40" s="186">
        <f>IF(CkRec12!E43&gt;0,CkRec12!E43,CkRec12!B43)</f>
        <v>0</v>
      </c>
      <c r="B40" s="192">
        <f>IF(CkRec12!C43&gt;0,CkRec12!C43,CkRec12!A43)</f>
        <v>0</v>
      </c>
      <c r="C40" s="90">
        <f>CkRec12!G43</f>
        <v>0</v>
      </c>
      <c r="D40" s="12">
        <f>CkRec12!J43</f>
        <v>0</v>
      </c>
      <c r="E40" s="12">
        <f>CkRec12!K43</f>
        <v>0</v>
      </c>
      <c r="F40" s="12">
        <f t="shared" si="5"/>
        <v>0</v>
      </c>
      <c r="G40" s="12">
        <f>CkRec12!P43</f>
        <v>0</v>
      </c>
      <c r="H40" s="13">
        <f>+IF(CkRec12!H43='CDR 12'!$H$11,CkRec12!O43,0)</f>
        <v>0</v>
      </c>
      <c r="I40" s="13">
        <f>+IF(CkRec12!H43='CDR 12'!$I$11,CkRec12!O43,0)</f>
        <v>0</v>
      </c>
      <c r="J40" s="13">
        <f>+IF(CkRec12!H43='CDR 12'!$J$11,CkRec12!O43,0)</f>
        <v>0</v>
      </c>
      <c r="K40" s="13">
        <f>+IF(CkRec12!H43='CDR 12'!$K$11,CkRec12!O43,0)</f>
        <v>0</v>
      </c>
      <c r="L40" s="13">
        <f>+IF(CkRec12!H43='CDR 12'!$L$11,CkRec12!O43,0)</f>
        <v>0</v>
      </c>
      <c r="M40" s="13">
        <f>+IF(CkRec12!H43='CDR 12'!$M$11,CkRec12!O43,0)</f>
        <v>0</v>
      </c>
      <c r="N40" s="95">
        <f>+IF(AND(CkRec12!H43&lt;&gt;$H$11,CkRec12!H43&lt;&gt;$I$11,CkRec12!H43&lt;&gt;$J$11,CkRec12!H43&lt;&gt;$K$11,CkRec12!H43&lt;&gt;$L$11,CkRec12!H43&lt;&gt;$M$11),VLOOKUP(CkRec12!H43,CkRec12!$H$16:$N$35,7,0),0)</f>
        <v>0</v>
      </c>
      <c r="O40" s="96" t="str">
        <f>+IF(AND(CkRec12!H43&lt;&gt;$H$11,CkRec12!H43&lt;&gt;$I$11,CkRec12!H43&lt;&gt;$J$11,CkRec12!H43&lt;&gt;$K$11,CkRec12!H43&lt;&gt;$L$11,CkRec12!H43&lt;&gt;$M$11),VLOOKUP(CkRec12!H43,CkRec12!$H$16:$N$35,1,0),0)</f>
        <v/>
      </c>
      <c r="P40" s="94">
        <f>+IF(AND(CkRec12!H43&lt;&gt;$H$11,CkRec12!H43&lt;&gt;$I$11,CkRec12!H43&lt;&gt;$J$11,CkRec12!H43&lt;&gt;$K$11,CkRec12!H43&lt;&gt;$L$11,CkRec12!H43&lt;&gt;$M$11),CkRec12!O43,0)</f>
        <v>0</v>
      </c>
      <c r="R40" s="191">
        <f t="shared" si="6"/>
        <v>0</v>
      </c>
      <c r="S40" s="3" t="str">
        <f t="shared" si="7"/>
        <v>HIDE</v>
      </c>
    </row>
    <row r="41" spans="1:19" x14ac:dyDescent="0.3">
      <c r="A41" s="186">
        <f>IF(CkRec12!E44&gt;0,CkRec12!E44,CkRec12!B44)</f>
        <v>0</v>
      </c>
      <c r="B41" s="192">
        <f>IF(CkRec12!C44&gt;0,CkRec12!C44,CkRec12!A44)</f>
        <v>0</v>
      </c>
      <c r="C41" s="90">
        <f>CkRec12!G44</f>
        <v>0</v>
      </c>
      <c r="D41" s="12">
        <f>CkRec12!J44</f>
        <v>0</v>
      </c>
      <c r="E41" s="12">
        <f>CkRec12!K44</f>
        <v>0</v>
      </c>
      <c r="F41" s="12">
        <f t="shared" si="5"/>
        <v>0</v>
      </c>
      <c r="G41" s="12">
        <f>CkRec12!P44</f>
        <v>0</v>
      </c>
      <c r="H41" s="13">
        <f>+IF(CkRec12!H44='CDR 12'!$H$11,CkRec12!O44,0)</f>
        <v>0</v>
      </c>
      <c r="I41" s="13">
        <f>+IF(CkRec12!H44='CDR 12'!$I$11,CkRec12!O44,0)</f>
        <v>0</v>
      </c>
      <c r="J41" s="13">
        <f>+IF(CkRec12!H44='CDR 12'!$J$11,CkRec12!O44,0)</f>
        <v>0</v>
      </c>
      <c r="K41" s="13">
        <f>+IF(CkRec12!H44='CDR 12'!$K$11,CkRec12!O44,0)</f>
        <v>0</v>
      </c>
      <c r="L41" s="13">
        <f>+IF(CkRec12!H44='CDR 12'!$L$11,CkRec12!O44,0)</f>
        <v>0</v>
      </c>
      <c r="M41" s="13">
        <f>+IF(CkRec12!H44='CDR 12'!$M$11,CkRec12!O44,0)</f>
        <v>0</v>
      </c>
      <c r="N41" s="95">
        <f>+IF(AND(CkRec12!H44&lt;&gt;$H$11,CkRec12!H44&lt;&gt;$I$11,CkRec12!H44&lt;&gt;$J$11,CkRec12!H44&lt;&gt;$K$11,CkRec12!H44&lt;&gt;$L$11,CkRec12!H44&lt;&gt;$M$11),VLOOKUP(CkRec12!H44,CkRec12!$H$16:$N$35,7,0),0)</f>
        <v>0</v>
      </c>
      <c r="O41" s="96" t="str">
        <f>+IF(AND(CkRec12!H44&lt;&gt;$H$11,CkRec12!H44&lt;&gt;$I$11,CkRec12!H44&lt;&gt;$J$11,CkRec12!H44&lt;&gt;$K$11,CkRec12!H44&lt;&gt;$L$11,CkRec12!H44&lt;&gt;$M$11),VLOOKUP(CkRec12!H44,CkRec12!$H$16:$N$35,1,0),0)</f>
        <v/>
      </c>
      <c r="P41" s="94">
        <f>+IF(AND(CkRec12!H44&lt;&gt;$H$11,CkRec12!H44&lt;&gt;$I$11,CkRec12!H44&lt;&gt;$J$11,CkRec12!H44&lt;&gt;$K$11,CkRec12!H44&lt;&gt;$L$11,CkRec12!H44&lt;&gt;$M$11),CkRec12!O44,0)</f>
        <v>0</v>
      </c>
      <c r="R41" s="191">
        <f t="shared" si="6"/>
        <v>0</v>
      </c>
      <c r="S41" s="3" t="str">
        <f t="shared" si="7"/>
        <v>HIDE</v>
      </c>
    </row>
    <row r="42" spans="1:19" x14ac:dyDescent="0.3">
      <c r="A42" s="186">
        <f>IF(CkRec12!E45&gt;0,CkRec12!E45,CkRec12!B45)</f>
        <v>0</v>
      </c>
      <c r="B42" s="192">
        <f>IF(CkRec12!C45&gt;0,CkRec12!C45,CkRec12!A45)</f>
        <v>0</v>
      </c>
      <c r="C42" s="90">
        <f>CkRec12!G45</f>
        <v>0</v>
      </c>
      <c r="D42" s="12">
        <f>CkRec12!J45</f>
        <v>0</v>
      </c>
      <c r="E42" s="12">
        <f>CkRec12!K45</f>
        <v>0</v>
      </c>
      <c r="F42" s="12">
        <f t="shared" si="5"/>
        <v>0</v>
      </c>
      <c r="G42" s="12">
        <f>CkRec12!P45</f>
        <v>0</v>
      </c>
      <c r="H42" s="13">
        <f>+IF(CkRec12!H45='CDR 12'!$H$11,CkRec12!O45,0)</f>
        <v>0</v>
      </c>
      <c r="I42" s="13">
        <f>+IF(CkRec12!H45='CDR 12'!$I$11,CkRec12!O45,0)</f>
        <v>0</v>
      </c>
      <c r="J42" s="13">
        <f>+IF(CkRec12!H45='CDR 12'!$J$11,CkRec12!O45,0)</f>
        <v>0</v>
      </c>
      <c r="K42" s="13">
        <f>+IF(CkRec12!H45='CDR 12'!$K$11,CkRec12!O45,0)</f>
        <v>0</v>
      </c>
      <c r="L42" s="13">
        <f>+IF(CkRec12!H45='CDR 12'!$L$11,CkRec12!O45,0)</f>
        <v>0</v>
      </c>
      <c r="M42" s="13">
        <f>+IF(CkRec12!H45='CDR 12'!$M$11,CkRec12!O45,0)</f>
        <v>0</v>
      </c>
      <c r="N42" s="95">
        <f>+IF(AND(CkRec12!H45&lt;&gt;$H$11,CkRec12!H45&lt;&gt;$I$11,CkRec12!H45&lt;&gt;$J$11,CkRec12!H45&lt;&gt;$K$11,CkRec12!H45&lt;&gt;$L$11,CkRec12!H45&lt;&gt;$M$11),VLOOKUP(CkRec12!H45,CkRec12!$H$16:$N$35,7,0),0)</f>
        <v>0</v>
      </c>
      <c r="O42" s="96" t="str">
        <f>+IF(AND(CkRec12!H45&lt;&gt;$H$11,CkRec12!H45&lt;&gt;$I$11,CkRec12!H45&lt;&gt;$J$11,CkRec12!H45&lt;&gt;$K$11,CkRec12!H45&lt;&gt;$L$11,CkRec12!H45&lt;&gt;$M$11),VLOOKUP(CkRec12!H45,CkRec12!$H$16:$N$35,1,0),0)</f>
        <v/>
      </c>
      <c r="P42" s="94">
        <f>+IF(AND(CkRec12!H45&lt;&gt;$H$11,CkRec12!H45&lt;&gt;$I$11,CkRec12!H45&lt;&gt;$J$11,CkRec12!H45&lt;&gt;$K$11,CkRec12!H45&lt;&gt;$L$11,CkRec12!H45&lt;&gt;$M$11),CkRec12!O45,0)</f>
        <v>0</v>
      </c>
      <c r="R42" s="191">
        <f t="shared" si="6"/>
        <v>0</v>
      </c>
      <c r="S42" s="3" t="str">
        <f t="shared" si="7"/>
        <v>HIDE</v>
      </c>
    </row>
    <row r="43" spans="1:19" s="82" customFormat="1" ht="17.25" thickBot="1" x14ac:dyDescent="0.35">
      <c r="A43" s="15"/>
      <c r="B43" s="15"/>
      <c r="C43" s="97" t="s">
        <v>291</v>
      </c>
      <c r="D43" s="98">
        <f>SUM(D13:D42)</f>
        <v>0</v>
      </c>
      <c r="E43" s="98">
        <f>SUM(E13:E42)</f>
        <v>0</v>
      </c>
      <c r="F43" s="98"/>
      <c r="G43" s="98">
        <f t="shared" ref="G43:M43" si="8">SUM(G13:G42)</f>
        <v>0</v>
      </c>
      <c r="H43" s="98">
        <f t="shared" si="8"/>
        <v>0</v>
      </c>
      <c r="I43" s="98">
        <f t="shared" si="8"/>
        <v>0</v>
      </c>
      <c r="J43" s="98">
        <f t="shared" si="8"/>
        <v>0</v>
      </c>
      <c r="K43" s="98">
        <f t="shared" si="8"/>
        <v>0</v>
      </c>
      <c r="L43" s="98">
        <f t="shared" si="8"/>
        <v>0</v>
      </c>
      <c r="M43" s="98">
        <f t="shared" si="8"/>
        <v>0</v>
      </c>
      <c r="N43" s="98"/>
      <c r="O43" s="98"/>
      <c r="P43" s="98">
        <f>SUM(P13:P42)</f>
        <v>0</v>
      </c>
    </row>
    <row r="44" spans="1:19" s="82" customFormat="1" ht="17.25" thickTop="1" x14ac:dyDescent="0.3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9" x14ac:dyDescent="0.3">
      <c r="D45" s="2"/>
      <c r="E45" s="2"/>
      <c r="F45" s="2"/>
      <c r="K45" s="2" t="s">
        <v>18</v>
      </c>
    </row>
    <row r="46" spans="1:19" x14ac:dyDescent="0.3">
      <c r="D46" s="2"/>
      <c r="E46" s="2"/>
      <c r="F46" s="2"/>
      <c r="K46" s="2"/>
    </row>
    <row r="47" spans="1:19" x14ac:dyDescent="0.3">
      <c r="D47" s="2"/>
      <c r="E47" s="2"/>
      <c r="F47" s="2"/>
      <c r="K47" s="4"/>
    </row>
    <row r="48" spans="1:19" x14ac:dyDescent="0.3">
      <c r="C48" s="17"/>
      <c r="D48" s="18"/>
      <c r="E48" s="18"/>
      <c r="F48" s="18"/>
      <c r="K48" s="343" t="str">
        <f>UPPER(Reports!C9)</f>
        <v/>
      </c>
      <c r="L48" s="343"/>
      <c r="M48" s="343"/>
      <c r="N48" s="343"/>
    </row>
    <row r="49" spans="1:14" x14ac:dyDescent="0.3">
      <c r="C49" s="19"/>
      <c r="D49" s="4"/>
      <c r="E49" s="4"/>
      <c r="F49" s="4"/>
      <c r="K49" s="338">
        <f>Reports!C11</f>
        <v>0</v>
      </c>
      <c r="L49" s="338"/>
      <c r="M49" s="338"/>
      <c r="N49" s="338"/>
    </row>
    <row r="50" spans="1:14" x14ac:dyDescent="0.3">
      <c r="A50" s="2"/>
      <c r="B50" s="2"/>
      <c r="C50" s="2"/>
      <c r="K50" s="338"/>
      <c r="L50" s="338"/>
      <c r="M5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49:N49"/>
    <mergeCell ref="K50:M50"/>
    <mergeCell ref="S9:S10"/>
    <mergeCell ref="D10:D11"/>
    <mergeCell ref="E10:E11"/>
    <mergeCell ref="F10:F11"/>
    <mergeCell ref="N10:P10"/>
    <mergeCell ref="K48:N48"/>
  </mergeCells>
  <hyperlinks>
    <hyperlink ref="X1" location="Reports!A1" display="BACK TO MAIN"/>
  </hyperlinks>
  <printOptions horizontalCentered="1" verticalCentered="1"/>
  <pageMargins left="0" right="0.2" top="0" bottom="0" header="0.3" footer="0.3"/>
  <pageSetup paperSize="507" scale="62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46"/>
  <sheetViews>
    <sheetView zoomScale="78" zoomScaleNormal="78" zoomScaleSheetLayoutView="100" zoomScalePageLayoutView="60" workbookViewId="0">
      <selection activeCell="N1" sqref="N1"/>
    </sheetView>
  </sheetViews>
  <sheetFormatPr defaultRowHeight="15.75" x14ac:dyDescent="0.25"/>
  <cols>
    <col min="1" max="1" width="12.140625" style="217" customWidth="1"/>
    <col min="2" max="3" width="10.7109375" style="217" customWidth="1"/>
    <col min="4" max="4" width="3.5703125" style="217" bestFit="1" customWidth="1"/>
    <col min="5" max="5" width="10.28515625" style="217" customWidth="1"/>
    <col min="6" max="6" width="10.85546875" style="217" customWidth="1"/>
    <col min="7" max="7" width="29.140625" style="217" customWidth="1"/>
    <col min="8" max="8" width="14.28515625" style="217" customWidth="1"/>
    <col min="9" max="9" width="31.5703125" style="217" customWidth="1"/>
    <col min="10" max="10" width="14.28515625" style="217" customWidth="1"/>
    <col min="11" max="11" width="14" style="217" customWidth="1"/>
    <col min="12" max="12" width="4.85546875" style="217" bestFit="1" customWidth="1"/>
    <col min="13" max="13" width="16.140625" style="217" customWidth="1"/>
    <col min="14" max="14" width="28.140625" style="217" bestFit="1" customWidth="1"/>
    <col min="15" max="15" width="11.28515625" style="217" bestFit="1" customWidth="1"/>
    <col min="16" max="16" width="9.140625" style="217"/>
    <col min="17" max="17" width="10.28515625" style="217" bestFit="1" customWidth="1"/>
    <col min="18" max="254" width="9.140625" style="217"/>
    <col min="255" max="258" width="10.7109375" style="217" customWidth="1"/>
    <col min="259" max="259" width="10.28515625" style="217" customWidth="1"/>
    <col min="260" max="260" width="10.85546875" style="217" customWidth="1"/>
    <col min="261" max="261" width="10.28515625" style="217" customWidth="1"/>
    <col min="262" max="262" width="13.85546875" style="217" customWidth="1"/>
    <col min="263" max="263" width="9.7109375" style="217" customWidth="1"/>
    <col min="264" max="264" width="11.42578125" style="217" customWidth="1"/>
    <col min="265" max="265" width="8.42578125" style="217" customWidth="1"/>
    <col min="266" max="267" width="10.7109375" style="217" customWidth="1"/>
    <col min="268" max="510" width="9.140625" style="217"/>
    <col min="511" max="514" width="10.7109375" style="217" customWidth="1"/>
    <col min="515" max="515" width="10.28515625" style="217" customWidth="1"/>
    <col min="516" max="516" width="10.85546875" style="217" customWidth="1"/>
    <col min="517" max="517" width="10.28515625" style="217" customWidth="1"/>
    <col min="518" max="518" width="13.85546875" style="217" customWidth="1"/>
    <col min="519" max="519" width="9.7109375" style="217" customWidth="1"/>
    <col min="520" max="520" width="11.42578125" style="217" customWidth="1"/>
    <col min="521" max="521" width="8.42578125" style="217" customWidth="1"/>
    <col min="522" max="523" width="10.7109375" style="217" customWidth="1"/>
    <col min="524" max="766" width="9.140625" style="217"/>
    <col min="767" max="770" width="10.7109375" style="217" customWidth="1"/>
    <col min="771" max="771" width="10.28515625" style="217" customWidth="1"/>
    <col min="772" max="772" width="10.85546875" style="217" customWidth="1"/>
    <col min="773" max="773" width="10.28515625" style="217" customWidth="1"/>
    <col min="774" max="774" width="13.85546875" style="217" customWidth="1"/>
    <col min="775" max="775" width="9.7109375" style="217" customWidth="1"/>
    <col min="776" max="776" width="11.42578125" style="217" customWidth="1"/>
    <col min="777" max="777" width="8.42578125" style="217" customWidth="1"/>
    <col min="778" max="779" width="10.7109375" style="217" customWidth="1"/>
    <col min="780" max="1022" width="9.140625" style="217"/>
    <col min="1023" max="1026" width="10.7109375" style="217" customWidth="1"/>
    <col min="1027" max="1027" width="10.28515625" style="217" customWidth="1"/>
    <col min="1028" max="1028" width="10.85546875" style="217" customWidth="1"/>
    <col min="1029" max="1029" width="10.28515625" style="217" customWidth="1"/>
    <col min="1030" max="1030" width="13.85546875" style="217" customWidth="1"/>
    <col min="1031" max="1031" width="9.7109375" style="217" customWidth="1"/>
    <col min="1032" max="1032" width="11.42578125" style="217" customWidth="1"/>
    <col min="1033" max="1033" width="8.42578125" style="217" customWidth="1"/>
    <col min="1034" max="1035" width="10.7109375" style="217" customWidth="1"/>
    <col min="1036" max="1278" width="9.140625" style="217"/>
    <col min="1279" max="1282" width="10.7109375" style="217" customWidth="1"/>
    <col min="1283" max="1283" width="10.28515625" style="217" customWidth="1"/>
    <col min="1284" max="1284" width="10.85546875" style="217" customWidth="1"/>
    <col min="1285" max="1285" width="10.28515625" style="217" customWidth="1"/>
    <col min="1286" max="1286" width="13.85546875" style="217" customWidth="1"/>
    <col min="1287" max="1287" width="9.7109375" style="217" customWidth="1"/>
    <col min="1288" max="1288" width="11.42578125" style="217" customWidth="1"/>
    <col min="1289" max="1289" width="8.42578125" style="217" customWidth="1"/>
    <col min="1290" max="1291" width="10.7109375" style="217" customWidth="1"/>
    <col min="1292" max="1534" width="9.140625" style="217"/>
    <col min="1535" max="1538" width="10.7109375" style="217" customWidth="1"/>
    <col min="1539" max="1539" width="10.28515625" style="217" customWidth="1"/>
    <col min="1540" max="1540" width="10.85546875" style="217" customWidth="1"/>
    <col min="1541" max="1541" width="10.28515625" style="217" customWidth="1"/>
    <col min="1542" max="1542" width="13.85546875" style="217" customWidth="1"/>
    <col min="1543" max="1543" width="9.7109375" style="217" customWidth="1"/>
    <col min="1544" max="1544" width="11.42578125" style="217" customWidth="1"/>
    <col min="1545" max="1545" width="8.42578125" style="217" customWidth="1"/>
    <col min="1546" max="1547" width="10.7109375" style="217" customWidth="1"/>
    <col min="1548" max="1790" width="9.140625" style="217"/>
    <col min="1791" max="1794" width="10.7109375" style="217" customWidth="1"/>
    <col min="1795" max="1795" width="10.28515625" style="217" customWidth="1"/>
    <col min="1796" max="1796" width="10.85546875" style="217" customWidth="1"/>
    <col min="1797" max="1797" width="10.28515625" style="217" customWidth="1"/>
    <col min="1798" max="1798" width="13.85546875" style="217" customWidth="1"/>
    <col min="1799" max="1799" width="9.7109375" style="217" customWidth="1"/>
    <col min="1800" max="1800" width="11.42578125" style="217" customWidth="1"/>
    <col min="1801" max="1801" width="8.42578125" style="217" customWidth="1"/>
    <col min="1802" max="1803" width="10.7109375" style="217" customWidth="1"/>
    <col min="1804" max="2046" width="9.140625" style="217"/>
    <col min="2047" max="2050" width="10.7109375" style="217" customWidth="1"/>
    <col min="2051" max="2051" width="10.28515625" style="217" customWidth="1"/>
    <col min="2052" max="2052" width="10.85546875" style="217" customWidth="1"/>
    <col min="2053" max="2053" width="10.28515625" style="217" customWidth="1"/>
    <col min="2054" max="2054" width="13.85546875" style="217" customWidth="1"/>
    <col min="2055" max="2055" width="9.7109375" style="217" customWidth="1"/>
    <col min="2056" max="2056" width="11.42578125" style="217" customWidth="1"/>
    <col min="2057" max="2057" width="8.42578125" style="217" customWidth="1"/>
    <col min="2058" max="2059" width="10.7109375" style="217" customWidth="1"/>
    <col min="2060" max="2302" width="9.140625" style="217"/>
    <col min="2303" max="2306" width="10.7109375" style="217" customWidth="1"/>
    <col min="2307" max="2307" width="10.28515625" style="217" customWidth="1"/>
    <col min="2308" max="2308" width="10.85546875" style="217" customWidth="1"/>
    <col min="2309" max="2309" width="10.28515625" style="217" customWidth="1"/>
    <col min="2310" max="2310" width="13.85546875" style="217" customWidth="1"/>
    <col min="2311" max="2311" width="9.7109375" style="217" customWidth="1"/>
    <col min="2312" max="2312" width="11.42578125" style="217" customWidth="1"/>
    <col min="2313" max="2313" width="8.42578125" style="217" customWidth="1"/>
    <col min="2314" max="2315" width="10.7109375" style="217" customWidth="1"/>
    <col min="2316" max="2558" width="9.140625" style="217"/>
    <col min="2559" max="2562" width="10.7109375" style="217" customWidth="1"/>
    <col min="2563" max="2563" width="10.28515625" style="217" customWidth="1"/>
    <col min="2564" max="2564" width="10.85546875" style="217" customWidth="1"/>
    <col min="2565" max="2565" width="10.28515625" style="217" customWidth="1"/>
    <col min="2566" max="2566" width="13.85546875" style="217" customWidth="1"/>
    <col min="2567" max="2567" width="9.7109375" style="217" customWidth="1"/>
    <col min="2568" max="2568" width="11.42578125" style="217" customWidth="1"/>
    <col min="2569" max="2569" width="8.42578125" style="217" customWidth="1"/>
    <col min="2570" max="2571" width="10.7109375" style="217" customWidth="1"/>
    <col min="2572" max="2814" width="9.140625" style="217"/>
    <col min="2815" max="2818" width="10.7109375" style="217" customWidth="1"/>
    <col min="2819" max="2819" width="10.28515625" style="217" customWidth="1"/>
    <col min="2820" max="2820" width="10.85546875" style="217" customWidth="1"/>
    <col min="2821" max="2821" width="10.28515625" style="217" customWidth="1"/>
    <col min="2822" max="2822" width="13.85546875" style="217" customWidth="1"/>
    <col min="2823" max="2823" width="9.7109375" style="217" customWidth="1"/>
    <col min="2824" max="2824" width="11.42578125" style="217" customWidth="1"/>
    <col min="2825" max="2825" width="8.42578125" style="217" customWidth="1"/>
    <col min="2826" max="2827" width="10.7109375" style="217" customWidth="1"/>
    <col min="2828" max="3070" width="9.140625" style="217"/>
    <col min="3071" max="3074" width="10.7109375" style="217" customWidth="1"/>
    <col min="3075" max="3075" width="10.28515625" style="217" customWidth="1"/>
    <col min="3076" max="3076" width="10.85546875" style="217" customWidth="1"/>
    <col min="3077" max="3077" width="10.28515625" style="217" customWidth="1"/>
    <col min="3078" max="3078" width="13.85546875" style="217" customWidth="1"/>
    <col min="3079" max="3079" width="9.7109375" style="217" customWidth="1"/>
    <col min="3080" max="3080" width="11.42578125" style="217" customWidth="1"/>
    <col min="3081" max="3081" width="8.42578125" style="217" customWidth="1"/>
    <col min="3082" max="3083" width="10.7109375" style="217" customWidth="1"/>
    <col min="3084" max="3326" width="9.140625" style="217"/>
    <col min="3327" max="3330" width="10.7109375" style="217" customWidth="1"/>
    <col min="3331" max="3331" width="10.28515625" style="217" customWidth="1"/>
    <col min="3332" max="3332" width="10.85546875" style="217" customWidth="1"/>
    <col min="3333" max="3333" width="10.28515625" style="217" customWidth="1"/>
    <col min="3334" max="3334" width="13.85546875" style="217" customWidth="1"/>
    <col min="3335" max="3335" width="9.7109375" style="217" customWidth="1"/>
    <col min="3336" max="3336" width="11.42578125" style="217" customWidth="1"/>
    <col min="3337" max="3337" width="8.42578125" style="217" customWidth="1"/>
    <col min="3338" max="3339" width="10.7109375" style="217" customWidth="1"/>
    <col min="3340" max="3582" width="9.140625" style="217"/>
    <col min="3583" max="3586" width="10.7109375" style="217" customWidth="1"/>
    <col min="3587" max="3587" width="10.28515625" style="217" customWidth="1"/>
    <col min="3588" max="3588" width="10.85546875" style="217" customWidth="1"/>
    <col min="3589" max="3589" width="10.28515625" style="217" customWidth="1"/>
    <col min="3590" max="3590" width="13.85546875" style="217" customWidth="1"/>
    <col min="3591" max="3591" width="9.7109375" style="217" customWidth="1"/>
    <col min="3592" max="3592" width="11.42578125" style="217" customWidth="1"/>
    <col min="3593" max="3593" width="8.42578125" style="217" customWidth="1"/>
    <col min="3594" max="3595" width="10.7109375" style="217" customWidth="1"/>
    <col min="3596" max="3838" width="9.140625" style="217"/>
    <col min="3839" max="3842" width="10.7109375" style="217" customWidth="1"/>
    <col min="3843" max="3843" width="10.28515625" style="217" customWidth="1"/>
    <col min="3844" max="3844" width="10.85546875" style="217" customWidth="1"/>
    <col min="3845" max="3845" width="10.28515625" style="217" customWidth="1"/>
    <col min="3846" max="3846" width="13.85546875" style="217" customWidth="1"/>
    <col min="3847" max="3847" width="9.7109375" style="217" customWidth="1"/>
    <col min="3848" max="3848" width="11.42578125" style="217" customWidth="1"/>
    <col min="3849" max="3849" width="8.42578125" style="217" customWidth="1"/>
    <col min="3850" max="3851" width="10.7109375" style="217" customWidth="1"/>
    <col min="3852" max="4094" width="9.140625" style="217"/>
    <col min="4095" max="4098" width="10.7109375" style="217" customWidth="1"/>
    <col min="4099" max="4099" width="10.28515625" style="217" customWidth="1"/>
    <col min="4100" max="4100" width="10.85546875" style="217" customWidth="1"/>
    <col min="4101" max="4101" width="10.28515625" style="217" customWidth="1"/>
    <col min="4102" max="4102" width="13.85546875" style="217" customWidth="1"/>
    <col min="4103" max="4103" width="9.7109375" style="217" customWidth="1"/>
    <col min="4104" max="4104" width="11.42578125" style="217" customWidth="1"/>
    <col min="4105" max="4105" width="8.42578125" style="217" customWidth="1"/>
    <col min="4106" max="4107" width="10.7109375" style="217" customWidth="1"/>
    <col min="4108" max="4350" width="9.140625" style="217"/>
    <col min="4351" max="4354" width="10.7109375" style="217" customWidth="1"/>
    <col min="4355" max="4355" width="10.28515625" style="217" customWidth="1"/>
    <col min="4356" max="4356" width="10.85546875" style="217" customWidth="1"/>
    <col min="4357" max="4357" width="10.28515625" style="217" customWidth="1"/>
    <col min="4358" max="4358" width="13.85546875" style="217" customWidth="1"/>
    <col min="4359" max="4359" width="9.7109375" style="217" customWidth="1"/>
    <col min="4360" max="4360" width="11.42578125" style="217" customWidth="1"/>
    <col min="4361" max="4361" width="8.42578125" style="217" customWidth="1"/>
    <col min="4362" max="4363" width="10.7109375" style="217" customWidth="1"/>
    <col min="4364" max="4606" width="9.140625" style="217"/>
    <col min="4607" max="4610" width="10.7109375" style="217" customWidth="1"/>
    <col min="4611" max="4611" width="10.28515625" style="217" customWidth="1"/>
    <col min="4612" max="4612" width="10.85546875" style="217" customWidth="1"/>
    <col min="4613" max="4613" width="10.28515625" style="217" customWidth="1"/>
    <col min="4614" max="4614" width="13.85546875" style="217" customWidth="1"/>
    <col min="4615" max="4615" width="9.7109375" style="217" customWidth="1"/>
    <col min="4616" max="4616" width="11.42578125" style="217" customWidth="1"/>
    <col min="4617" max="4617" width="8.42578125" style="217" customWidth="1"/>
    <col min="4618" max="4619" width="10.7109375" style="217" customWidth="1"/>
    <col min="4620" max="4862" width="9.140625" style="217"/>
    <col min="4863" max="4866" width="10.7109375" style="217" customWidth="1"/>
    <col min="4867" max="4867" width="10.28515625" style="217" customWidth="1"/>
    <col min="4868" max="4868" width="10.85546875" style="217" customWidth="1"/>
    <col min="4869" max="4869" width="10.28515625" style="217" customWidth="1"/>
    <col min="4870" max="4870" width="13.85546875" style="217" customWidth="1"/>
    <col min="4871" max="4871" width="9.7109375" style="217" customWidth="1"/>
    <col min="4872" max="4872" width="11.42578125" style="217" customWidth="1"/>
    <col min="4873" max="4873" width="8.42578125" style="217" customWidth="1"/>
    <col min="4874" max="4875" width="10.7109375" style="217" customWidth="1"/>
    <col min="4876" max="5118" width="9.140625" style="217"/>
    <col min="5119" max="5122" width="10.7109375" style="217" customWidth="1"/>
    <col min="5123" max="5123" width="10.28515625" style="217" customWidth="1"/>
    <col min="5124" max="5124" width="10.85546875" style="217" customWidth="1"/>
    <col min="5125" max="5125" width="10.28515625" style="217" customWidth="1"/>
    <col min="5126" max="5126" width="13.85546875" style="217" customWidth="1"/>
    <col min="5127" max="5127" width="9.7109375" style="217" customWidth="1"/>
    <col min="5128" max="5128" width="11.42578125" style="217" customWidth="1"/>
    <col min="5129" max="5129" width="8.42578125" style="217" customWidth="1"/>
    <col min="5130" max="5131" width="10.7109375" style="217" customWidth="1"/>
    <col min="5132" max="5374" width="9.140625" style="217"/>
    <col min="5375" max="5378" width="10.7109375" style="217" customWidth="1"/>
    <col min="5379" max="5379" width="10.28515625" style="217" customWidth="1"/>
    <col min="5380" max="5380" width="10.85546875" style="217" customWidth="1"/>
    <col min="5381" max="5381" width="10.28515625" style="217" customWidth="1"/>
    <col min="5382" max="5382" width="13.85546875" style="217" customWidth="1"/>
    <col min="5383" max="5383" width="9.7109375" style="217" customWidth="1"/>
    <col min="5384" max="5384" width="11.42578125" style="217" customWidth="1"/>
    <col min="5385" max="5385" width="8.42578125" style="217" customWidth="1"/>
    <col min="5386" max="5387" width="10.7109375" style="217" customWidth="1"/>
    <col min="5388" max="5630" width="9.140625" style="217"/>
    <col min="5631" max="5634" width="10.7109375" style="217" customWidth="1"/>
    <col min="5635" max="5635" width="10.28515625" style="217" customWidth="1"/>
    <col min="5636" max="5636" width="10.85546875" style="217" customWidth="1"/>
    <col min="5637" max="5637" width="10.28515625" style="217" customWidth="1"/>
    <col min="5638" max="5638" width="13.85546875" style="217" customWidth="1"/>
    <col min="5639" max="5639" width="9.7109375" style="217" customWidth="1"/>
    <col min="5640" max="5640" width="11.42578125" style="217" customWidth="1"/>
    <col min="5641" max="5641" width="8.42578125" style="217" customWidth="1"/>
    <col min="5642" max="5643" width="10.7109375" style="217" customWidth="1"/>
    <col min="5644" max="5886" width="9.140625" style="217"/>
    <col min="5887" max="5890" width="10.7109375" style="217" customWidth="1"/>
    <col min="5891" max="5891" width="10.28515625" style="217" customWidth="1"/>
    <col min="5892" max="5892" width="10.85546875" style="217" customWidth="1"/>
    <col min="5893" max="5893" width="10.28515625" style="217" customWidth="1"/>
    <col min="5894" max="5894" width="13.85546875" style="217" customWidth="1"/>
    <col min="5895" max="5895" width="9.7109375" style="217" customWidth="1"/>
    <col min="5896" max="5896" width="11.42578125" style="217" customWidth="1"/>
    <col min="5897" max="5897" width="8.42578125" style="217" customWidth="1"/>
    <col min="5898" max="5899" width="10.7109375" style="217" customWidth="1"/>
    <col min="5900" max="6142" width="9.140625" style="217"/>
    <col min="6143" max="6146" width="10.7109375" style="217" customWidth="1"/>
    <col min="6147" max="6147" width="10.28515625" style="217" customWidth="1"/>
    <col min="6148" max="6148" width="10.85546875" style="217" customWidth="1"/>
    <col min="6149" max="6149" width="10.28515625" style="217" customWidth="1"/>
    <col min="6150" max="6150" width="13.85546875" style="217" customWidth="1"/>
    <col min="6151" max="6151" width="9.7109375" style="217" customWidth="1"/>
    <col min="6152" max="6152" width="11.42578125" style="217" customWidth="1"/>
    <col min="6153" max="6153" width="8.42578125" style="217" customWidth="1"/>
    <col min="6154" max="6155" width="10.7109375" style="217" customWidth="1"/>
    <col min="6156" max="6398" width="9.140625" style="217"/>
    <col min="6399" max="6402" width="10.7109375" style="217" customWidth="1"/>
    <col min="6403" max="6403" width="10.28515625" style="217" customWidth="1"/>
    <col min="6404" max="6404" width="10.85546875" style="217" customWidth="1"/>
    <col min="6405" max="6405" width="10.28515625" style="217" customWidth="1"/>
    <col min="6406" max="6406" width="13.85546875" style="217" customWidth="1"/>
    <col min="6407" max="6407" width="9.7109375" style="217" customWidth="1"/>
    <col min="6408" max="6408" width="11.42578125" style="217" customWidth="1"/>
    <col min="6409" max="6409" width="8.42578125" style="217" customWidth="1"/>
    <col min="6410" max="6411" width="10.7109375" style="217" customWidth="1"/>
    <col min="6412" max="6654" width="9.140625" style="217"/>
    <col min="6655" max="6658" width="10.7109375" style="217" customWidth="1"/>
    <col min="6659" max="6659" width="10.28515625" style="217" customWidth="1"/>
    <col min="6660" max="6660" width="10.85546875" style="217" customWidth="1"/>
    <col min="6661" max="6661" width="10.28515625" style="217" customWidth="1"/>
    <col min="6662" max="6662" width="13.85546875" style="217" customWidth="1"/>
    <col min="6663" max="6663" width="9.7109375" style="217" customWidth="1"/>
    <col min="6664" max="6664" width="11.42578125" style="217" customWidth="1"/>
    <col min="6665" max="6665" width="8.42578125" style="217" customWidth="1"/>
    <col min="6666" max="6667" width="10.7109375" style="217" customWidth="1"/>
    <col min="6668" max="6910" width="9.140625" style="217"/>
    <col min="6911" max="6914" width="10.7109375" style="217" customWidth="1"/>
    <col min="6915" max="6915" width="10.28515625" style="217" customWidth="1"/>
    <col min="6916" max="6916" width="10.85546875" style="217" customWidth="1"/>
    <col min="6917" max="6917" width="10.28515625" style="217" customWidth="1"/>
    <col min="6918" max="6918" width="13.85546875" style="217" customWidth="1"/>
    <col min="6919" max="6919" width="9.7109375" style="217" customWidth="1"/>
    <col min="6920" max="6920" width="11.42578125" style="217" customWidth="1"/>
    <col min="6921" max="6921" width="8.42578125" style="217" customWidth="1"/>
    <col min="6922" max="6923" width="10.7109375" style="217" customWidth="1"/>
    <col min="6924" max="7166" width="9.140625" style="217"/>
    <col min="7167" max="7170" width="10.7109375" style="217" customWidth="1"/>
    <col min="7171" max="7171" width="10.28515625" style="217" customWidth="1"/>
    <col min="7172" max="7172" width="10.85546875" style="217" customWidth="1"/>
    <col min="7173" max="7173" width="10.28515625" style="217" customWidth="1"/>
    <col min="7174" max="7174" width="13.85546875" style="217" customWidth="1"/>
    <col min="7175" max="7175" width="9.7109375" style="217" customWidth="1"/>
    <col min="7176" max="7176" width="11.42578125" style="217" customWidth="1"/>
    <col min="7177" max="7177" width="8.42578125" style="217" customWidth="1"/>
    <col min="7178" max="7179" width="10.7109375" style="217" customWidth="1"/>
    <col min="7180" max="7422" width="9.140625" style="217"/>
    <col min="7423" max="7426" width="10.7109375" style="217" customWidth="1"/>
    <col min="7427" max="7427" width="10.28515625" style="217" customWidth="1"/>
    <col min="7428" max="7428" width="10.85546875" style="217" customWidth="1"/>
    <col min="7429" max="7429" width="10.28515625" style="217" customWidth="1"/>
    <col min="7430" max="7430" width="13.85546875" style="217" customWidth="1"/>
    <col min="7431" max="7431" width="9.7109375" style="217" customWidth="1"/>
    <col min="7432" max="7432" width="11.42578125" style="217" customWidth="1"/>
    <col min="7433" max="7433" width="8.42578125" style="217" customWidth="1"/>
    <col min="7434" max="7435" width="10.7109375" style="217" customWidth="1"/>
    <col min="7436" max="7678" width="9.140625" style="217"/>
    <col min="7679" max="7682" width="10.7109375" style="217" customWidth="1"/>
    <col min="7683" max="7683" width="10.28515625" style="217" customWidth="1"/>
    <col min="7684" max="7684" width="10.85546875" style="217" customWidth="1"/>
    <col min="7685" max="7685" width="10.28515625" style="217" customWidth="1"/>
    <col min="7686" max="7686" width="13.85546875" style="217" customWidth="1"/>
    <col min="7687" max="7687" width="9.7109375" style="217" customWidth="1"/>
    <col min="7688" max="7688" width="11.42578125" style="217" customWidth="1"/>
    <col min="7689" max="7689" width="8.42578125" style="217" customWidth="1"/>
    <col min="7690" max="7691" width="10.7109375" style="217" customWidth="1"/>
    <col min="7692" max="7934" width="9.140625" style="217"/>
    <col min="7935" max="7938" width="10.7109375" style="217" customWidth="1"/>
    <col min="7939" max="7939" width="10.28515625" style="217" customWidth="1"/>
    <col min="7940" max="7940" width="10.85546875" style="217" customWidth="1"/>
    <col min="7941" max="7941" width="10.28515625" style="217" customWidth="1"/>
    <col min="7942" max="7942" width="13.85546875" style="217" customWidth="1"/>
    <col min="7943" max="7943" width="9.7109375" style="217" customWidth="1"/>
    <col min="7944" max="7944" width="11.42578125" style="217" customWidth="1"/>
    <col min="7945" max="7945" width="8.42578125" style="217" customWidth="1"/>
    <col min="7946" max="7947" width="10.7109375" style="217" customWidth="1"/>
    <col min="7948" max="8190" width="9.140625" style="217"/>
    <col min="8191" max="8194" width="10.7109375" style="217" customWidth="1"/>
    <col min="8195" max="8195" width="10.28515625" style="217" customWidth="1"/>
    <col min="8196" max="8196" width="10.85546875" style="217" customWidth="1"/>
    <col min="8197" max="8197" width="10.28515625" style="217" customWidth="1"/>
    <col min="8198" max="8198" width="13.85546875" style="217" customWidth="1"/>
    <col min="8199" max="8199" width="9.7109375" style="217" customWidth="1"/>
    <col min="8200" max="8200" width="11.42578125" style="217" customWidth="1"/>
    <col min="8201" max="8201" width="8.42578125" style="217" customWidth="1"/>
    <col min="8202" max="8203" width="10.7109375" style="217" customWidth="1"/>
    <col min="8204" max="8446" width="9.140625" style="217"/>
    <col min="8447" max="8450" width="10.7109375" style="217" customWidth="1"/>
    <col min="8451" max="8451" width="10.28515625" style="217" customWidth="1"/>
    <col min="8452" max="8452" width="10.85546875" style="217" customWidth="1"/>
    <col min="8453" max="8453" width="10.28515625" style="217" customWidth="1"/>
    <col min="8454" max="8454" width="13.85546875" style="217" customWidth="1"/>
    <col min="8455" max="8455" width="9.7109375" style="217" customWidth="1"/>
    <col min="8456" max="8456" width="11.42578125" style="217" customWidth="1"/>
    <col min="8457" max="8457" width="8.42578125" style="217" customWidth="1"/>
    <col min="8458" max="8459" width="10.7109375" style="217" customWidth="1"/>
    <col min="8460" max="8702" width="9.140625" style="217"/>
    <col min="8703" max="8706" width="10.7109375" style="217" customWidth="1"/>
    <col min="8707" max="8707" width="10.28515625" style="217" customWidth="1"/>
    <col min="8708" max="8708" width="10.85546875" style="217" customWidth="1"/>
    <col min="8709" max="8709" width="10.28515625" style="217" customWidth="1"/>
    <col min="8710" max="8710" width="13.85546875" style="217" customWidth="1"/>
    <col min="8711" max="8711" width="9.7109375" style="217" customWidth="1"/>
    <col min="8712" max="8712" width="11.42578125" style="217" customWidth="1"/>
    <col min="8713" max="8713" width="8.42578125" style="217" customWidth="1"/>
    <col min="8714" max="8715" width="10.7109375" style="217" customWidth="1"/>
    <col min="8716" max="8958" width="9.140625" style="217"/>
    <col min="8959" max="8962" width="10.7109375" style="217" customWidth="1"/>
    <col min="8963" max="8963" width="10.28515625" style="217" customWidth="1"/>
    <col min="8964" max="8964" width="10.85546875" style="217" customWidth="1"/>
    <col min="8965" max="8965" width="10.28515625" style="217" customWidth="1"/>
    <col min="8966" max="8966" width="13.85546875" style="217" customWidth="1"/>
    <col min="8967" max="8967" width="9.7109375" style="217" customWidth="1"/>
    <col min="8968" max="8968" width="11.42578125" style="217" customWidth="1"/>
    <col min="8969" max="8969" width="8.42578125" style="217" customWidth="1"/>
    <col min="8970" max="8971" width="10.7109375" style="217" customWidth="1"/>
    <col min="8972" max="9214" width="9.140625" style="217"/>
    <col min="9215" max="9218" width="10.7109375" style="217" customWidth="1"/>
    <col min="9219" max="9219" width="10.28515625" style="217" customWidth="1"/>
    <col min="9220" max="9220" width="10.85546875" style="217" customWidth="1"/>
    <col min="9221" max="9221" width="10.28515625" style="217" customWidth="1"/>
    <col min="9222" max="9222" width="13.85546875" style="217" customWidth="1"/>
    <col min="9223" max="9223" width="9.7109375" style="217" customWidth="1"/>
    <col min="9224" max="9224" width="11.42578125" style="217" customWidth="1"/>
    <col min="9225" max="9225" width="8.42578125" style="217" customWidth="1"/>
    <col min="9226" max="9227" width="10.7109375" style="217" customWidth="1"/>
    <col min="9228" max="9470" width="9.140625" style="217"/>
    <col min="9471" max="9474" width="10.7109375" style="217" customWidth="1"/>
    <col min="9475" max="9475" width="10.28515625" style="217" customWidth="1"/>
    <col min="9476" max="9476" width="10.85546875" style="217" customWidth="1"/>
    <col min="9477" max="9477" width="10.28515625" style="217" customWidth="1"/>
    <col min="9478" max="9478" width="13.85546875" style="217" customWidth="1"/>
    <col min="9479" max="9479" width="9.7109375" style="217" customWidth="1"/>
    <col min="9480" max="9480" width="11.42578125" style="217" customWidth="1"/>
    <col min="9481" max="9481" width="8.42578125" style="217" customWidth="1"/>
    <col min="9482" max="9483" width="10.7109375" style="217" customWidth="1"/>
    <col min="9484" max="9726" width="9.140625" style="217"/>
    <col min="9727" max="9730" width="10.7109375" style="217" customWidth="1"/>
    <col min="9731" max="9731" width="10.28515625" style="217" customWidth="1"/>
    <col min="9732" max="9732" width="10.85546875" style="217" customWidth="1"/>
    <col min="9733" max="9733" width="10.28515625" style="217" customWidth="1"/>
    <col min="9734" max="9734" width="13.85546875" style="217" customWidth="1"/>
    <col min="9735" max="9735" width="9.7109375" style="217" customWidth="1"/>
    <col min="9736" max="9736" width="11.42578125" style="217" customWidth="1"/>
    <col min="9737" max="9737" width="8.42578125" style="217" customWidth="1"/>
    <col min="9738" max="9739" width="10.7109375" style="217" customWidth="1"/>
    <col min="9740" max="9982" width="9.140625" style="217"/>
    <col min="9983" max="9986" width="10.7109375" style="217" customWidth="1"/>
    <col min="9987" max="9987" width="10.28515625" style="217" customWidth="1"/>
    <col min="9988" max="9988" width="10.85546875" style="217" customWidth="1"/>
    <col min="9989" max="9989" width="10.28515625" style="217" customWidth="1"/>
    <col min="9990" max="9990" width="13.85546875" style="217" customWidth="1"/>
    <col min="9991" max="9991" width="9.7109375" style="217" customWidth="1"/>
    <col min="9992" max="9992" width="11.42578125" style="217" customWidth="1"/>
    <col min="9993" max="9993" width="8.42578125" style="217" customWidth="1"/>
    <col min="9994" max="9995" width="10.7109375" style="217" customWidth="1"/>
    <col min="9996" max="10238" width="9.140625" style="217"/>
    <col min="10239" max="10242" width="10.7109375" style="217" customWidth="1"/>
    <col min="10243" max="10243" width="10.28515625" style="217" customWidth="1"/>
    <col min="10244" max="10244" width="10.85546875" style="217" customWidth="1"/>
    <col min="10245" max="10245" width="10.28515625" style="217" customWidth="1"/>
    <col min="10246" max="10246" width="13.85546875" style="217" customWidth="1"/>
    <col min="10247" max="10247" width="9.7109375" style="217" customWidth="1"/>
    <col min="10248" max="10248" width="11.42578125" style="217" customWidth="1"/>
    <col min="10249" max="10249" width="8.42578125" style="217" customWidth="1"/>
    <col min="10250" max="10251" width="10.7109375" style="217" customWidth="1"/>
    <col min="10252" max="10494" width="9.140625" style="217"/>
    <col min="10495" max="10498" width="10.7109375" style="217" customWidth="1"/>
    <col min="10499" max="10499" width="10.28515625" style="217" customWidth="1"/>
    <col min="10500" max="10500" width="10.85546875" style="217" customWidth="1"/>
    <col min="10501" max="10501" width="10.28515625" style="217" customWidth="1"/>
    <col min="10502" max="10502" width="13.85546875" style="217" customWidth="1"/>
    <col min="10503" max="10503" width="9.7109375" style="217" customWidth="1"/>
    <col min="10504" max="10504" width="11.42578125" style="217" customWidth="1"/>
    <col min="10505" max="10505" width="8.42578125" style="217" customWidth="1"/>
    <col min="10506" max="10507" width="10.7109375" style="217" customWidth="1"/>
    <col min="10508" max="10750" width="9.140625" style="217"/>
    <col min="10751" max="10754" width="10.7109375" style="217" customWidth="1"/>
    <col min="10755" max="10755" width="10.28515625" style="217" customWidth="1"/>
    <col min="10756" max="10756" width="10.85546875" style="217" customWidth="1"/>
    <col min="10757" max="10757" width="10.28515625" style="217" customWidth="1"/>
    <col min="10758" max="10758" width="13.85546875" style="217" customWidth="1"/>
    <col min="10759" max="10759" width="9.7109375" style="217" customWidth="1"/>
    <col min="10760" max="10760" width="11.42578125" style="217" customWidth="1"/>
    <col min="10761" max="10761" width="8.42578125" style="217" customWidth="1"/>
    <col min="10762" max="10763" width="10.7109375" style="217" customWidth="1"/>
    <col min="10764" max="11006" width="9.140625" style="217"/>
    <col min="11007" max="11010" width="10.7109375" style="217" customWidth="1"/>
    <col min="11011" max="11011" width="10.28515625" style="217" customWidth="1"/>
    <col min="11012" max="11012" width="10.85546875" style="217" customWidth="1"/>
    <col min="11013" max="11013" width="10.28515625" style="217" customWidth="1"/>
    <col min="11014" max="11014" width="13.85546875" style="217" customWidth="1"/>
    <col min="11015" max="11015" width="9.7109375" style="217" customWidth="1"/>
    <col min="11016" max="11016" width="11.42578125" style="217" customWidth="1"/>
    <col min="11017" max="11017" width="8.42578125" style="217" customWidth="1"/>
    <col min="11018" max="11019" width="10.7109375" style="217" customWidth="1"/>
    <col min="11020" max="11262" width="9.140625" style="217"/>
    <col min="11263" max="11266" width="10.7109375" style="217" customWidth="1"/>
    <col min="11267" max="11267" width="10.28515625" style="217" customWidth="1"/>
    <col min="11268" max="11268" width="10.85546875" style="217" customWidth="1"/>
    <col min="11269" max="11269" width="10.28515625" style="217" customWidth="1"/>
    <col min="11270" max="11270" width="13.85546875" style="217" customWidth="1"/>
    <col min="11271" max="11271" width="9.7109375" style="217" customWidth="1"/>
    <col min="11272" max="11272" width="11.42578125" style="217" customWidth="1"/>
    <col min="11273" max="11273" width="8.42578125" style="217" customWidth="1"/>
    <col min="11274" max="11275" width="10.7109375" style="217" customWidth="1"/>
    <col min="11276" max="11518" width="9.140625" style="217"/>
    <col min="11519" max="11522" width="10.7109375" style="217" customWidth="1"/>
    <col min="11523" max="11523" width="10.28515625" style="217" customWidth="1"/>
    <col min="11524" max="11524" width="10.85546875" style="217" customWidth="1"/>
    <col min="11525" max="11525" width="10.28515625" style="217" customWidth="1"/>
    <col min="11526" max="11526" width="13.85546875" style="217" customWidth="1"/>
    <col min="11527" max="11527" width="9.7109375" style="217" customWidth="1"/>
    <col min="11528" max="11528" width="11.42578125" style="217" customWidth="1"/>
    <col min="11529" max="11529" width="8.42578125" style="217" customWidth="1"/>
    <col min="11530" max="11531" width="10.7109375" style="217" customWidth="1"/>
    <col min="11532" max="11774" width="9.140625" style="217"/>
    <col min="11775" max="11778" width="10.7109375" style="217" customWidth="1"/>
    <col min="11779" max="11779" width="10.28515625" style="217" customWidth="1"/>
    <col min="11780" max="11780" width="10.85546875" style="217" customWidth="1"/>
    <col min="11781" max="11781" width="10.28515625" style="217" customWidth="1"/>
    <col min="11782" max="11782" width="13.85546875" style="217" customWidth="1"/>
    <col min="11783" max="11783" width="9.7109375" style="217" customWidth="1"/>
    <col min="11784" max="11784" width="11.42578125" style="217" customWidth="1"/>
    <col min="11785" max="11785" width="8.42578125" style="217" customWidth="1"/>
    <col min="11786" max="11787" width="10.7109375" style="217" customWidth="1"/>
    <col min="11788" max="12030" width="9.140625" style="217"/>
    <col min="12031" max="12034" width="10.7109375" style="217" customWidth="1"/>
    <col min="12035" max="12035" width="10.28515625" style="217" customWidth="1"/>
    <col min="12036" max="12036" width="10.85546875" style="217" customWidth="1"/>
    <col min="12037" max="12037" width="10.28515625" style="217" customWidth="1"/>
    <col min="12038" max="12038" width="13.85546875" style="217" customWidth="1"/>
    <col min="12039" max="12039" width="9.7109375" style="217" customWidth="1"/>
    <col min="12040" max="12040" width="11.42578125" style="217" customWidth="1"/>
    <col min="12041" max="12041" width="8.42578125" style="217" customWidth="1"/>
    <col min="12042" max="12043" width="10.7109375" style="217" customWidth="1"/>
    <col min="12044" max="12286" width="9.140625" style="217"/>
    <col min="12287" max="12290" width="10.7109375" style="217" customWidth="1"/>
    <col min="12291" max="12291" width="10.28515625" style="217" customWidth="1"/>
    <col min="12292" max="12292" width="10.85546875" style="217" customWidth="1"/>
    <col min="12293" max="12293" width="10.28515625" style="217" customWidth="1"/>
    <col min="12294" max="12294" width="13.85546875" style="217" customWidth="1"/>
    <col min="12295" max="12295" width="9.7109375" style="217" customWidth="1"/>
    <col min="12296" max="12296" width="11.42578125" style="217" customWidth="1"/>
    <col min="12297" max="12297" width="8.42578125" style="217" customWidth="1"/>
    <col min="12298" max="12299" width="10.7109375" style="217" customWidth="1"/>
    <col min="12300" max="12542" width="9.140625" style="217"/>
    <col min="12543" max="12546" width="10.7109375" style="217" customWidth="1"/>
    <col min="12547" max="12547" width="10.28515625" style="217" customWidth="1"/>
    <col min="12548" max="12548" width="10.85546875" style="217" customWidth="1"/>
    <col min="12549" max="12549" width="10.28515625" style="217" customWidth="1"/>
    <col min="12550" max="12550" width="13.85546875" style="217" customWidth="1"/>
    <col min="12551" max="12551" width="9.7109375" style="217" customWidth="1"/>
    <col min="12552" max="12552" width="11.42578125" style="217" customWidth="1"/>
    <col min="12553" max="12553" width="8.42578125" style="217" customWidth="1"/>
    <col min="12554" max="12555" width="10.7109375" style="217" customWidth="1"/>
    <col min="12556" max="12798" width="9.140625" style="217"/>
    <col min="12799" max="12802" width="10.7109375" style="217" customWidth="1"/>
    <col min="12803" max="12803" width="10.28515625" style="217" customWidth="1"/>
    <col min="12804" max="12804" width="10.85546875" style="217" customWidth="1"/>
    <col min="12805" max="12805" width="10.28515625" style="217" customWidth="1"/>
    <col min="12806" max="12806" width="13.85546875" style="217" customWidth="1"/>
    <col min="12807" max="12807" width="9.7109375" style="217" customWidth="1"/>
    <col min="12808" max="12808" width="11.42578125" style="217" customWidth="1"/>
    <col min="12809" max="12809" width="8.42578125" style="217" customWidth="1"/>
    <col min="12810" max="12811" width="10.7109375" style="217" customWidth="1"/>
    <col min="12812" max="13054" width="9.140625" style="217"/>
    <col min="13055" max="13058" width="10.7109375" style="217" customWidth="1"/>
    <col min="13059" max="13059" width="10.28515625" style="217" customWidth="1"/>
    <col min="13060" max="13060" width="10.85546875" style="217" customWidth="1"/>
    <col min="13061" max="13061" width="10.28515625" style="217" customWidth="1"/>
    <col min="13062" max="13062" width="13.85546875" style="217" customWidth="1"/>
    <col min="13063" max="13063" width="9.7109375" style="217" customWidth="1"/>
    <col min="13064" max="13064" width="11.42578125" style="217" customWidth="1"/>
    <col min="13065" max="13065" width="8.42578125" style="217" customWidth="1"/>
    <col min="13066" max="13067" width="10.7109375" style="217" customWidth="1"/>
    <col min="13068" max="13310" width="9.140625" style="217"/>
    <col min="13311" max="13314" width="10.7109375" style="217" customWidth="1"/>
    <col min="13315" max="13315" width="10.28515625" style="217" customWidth="1"/>
    <col min="13316" max="13316" width="10.85546875" style="217" customWidth="1"/>
    <col min="13317" max="13317" width="10.28515625" style="217" customWidth="1"/>
    <col min="13318" max="13318" width="13.85546875" style="217" customWidth="1"/>
    <col min="13319" max="13319" width="9.7109375" style="217" customWidth="1"/>
    <col min="13320" max="13320" width="11.42578125" style="217" customWidth="1"/>
    <col min="13321" max="13321" width="8.42578125" style="217" customWidth="1"/>
    <col min="13322" max="13323" width="10.7109375" style="217" customWidth="1"/>
    <col min="13324" max="13566" width="9.140625" style="217"/>
    <col min="13567" max="13570" width="10.7109375" style="217" customWidth="1"/>
    <col min="13571" max="13571" width="10.28515625" style="217" customWidth="1"/>
    <col min="13572" max="13572" width="10.85546875" style="217" customWidth="1"/>
    <col min="13573" max="13573" width="10.28515625" style="217" customWidth="1"/>
    <col min="13574" max="13574" width="13.85546875" style="217" customWidth="1"/>
    <col min="13575" max="13575" width="9.7109375" style="217" customWidth="1"/>
    <col min="13576" max="13576" width="11.42578125" style="217" customWidth="1"/>
    <col min="13577" max="13577" width="8.42578125" style="217" customWidth="1"/>
    <col min="13578" max="13579" width="10.7109375" style="217" customWidth="1"/>
    <col min="13580" max="13822" width="9.140625" style="217"/>
    <col min="13823" max="13826" width="10.7109375" style="217" customWidth="1"/>
    <col min="13827" max="13827" width="10.28515625" style="217" customWidth="1"/>
    <col min="13828" max="13828" width="10.85546875" style="217" customWidth="1"/>
    <col min="13829" max="13829" width="10.28515625" style="217" customWidth="1"/>
    <col min="13830" max="13830" width="13.85546875" style="217" customWidth="1"/>
    <col min="13831" max="13831" width="9.7109375" style="217" customWidth="1"/>
    <col min="13832" max="13832" width="11.42578125" style="217" customWidth="1"/>
    <col min="13833" max="13833" width="8.42578125" style="217" customWidth="1"/>
    <col min="13834" max="13835" width="10.7109375" style="217" customWidth="1"/>
    <col min="13836" max="14078" width="9.140625" style="217"/>
    <col min="14079" max="14082" width="10.7109375" style="217" customWidth="1"/>
    <col min="14083" max="14083" width="10.28515625" style="217" customWidth="1"/>
    <col min="14084" max="14084" width="10.85546875" style="217" customWidth="1"/>
    <col min="14085" max="14085" width="10.28515625" style="217" customWidth="1"/>
    <col min="14086" max="14086" width="13.85546875" style="217" customWidth="1"/>
    <col min="14087" max="14087" width="9.7109375" style="217" customWidth="1"/>
    <col min="14088" max="14088" width="11.42578125" style="217" customWidth="1"/>
    <col min="14089" max="14089" width="8.42578125" style="217" customWidth="1"/>
    <col min="14090" max="14091" width="10.7109375" style="217" customWidth="1"/>
    <col min="14092" max="14334" width="9.140625" style="217"/>
    <col min="14335" max="14338" width="10.7109375" style="217" customWidth="1"/>
    <col min="14339" max="14339" width="10.28515625" style="217" customWidth="1"/>
    <col min="14340" max="14340" width="10.85546875" style="217" customWidth="1"/>
    <col min="14341" max="14341" width="10.28515625" style="217" customWidth="1"/>
    <col min="14342" max="14342" width="13.85546875" style="217" customWidth="1"/>
    <col min="14343" max="14343" width="9.7109375" style="217" customWidth="1"/>
    <col min="14344" max="14344" width="11.42578125" style="217" customWidth="1"/>
    <col min="14345" max="14345" width="8.42578125" style="217" customWidth="1"/>
    <col min="14346" max="14347" width="10.7109375" style="217" customWidth="1"/>
    <col min="14348" max="14590" width="9.140625" style="217"/>
    <col min="14591" max="14594" width="10.7109375" style="217" customWidth="1"/>
    <col min="14595" max="14595" width="10.28515625" style="217" customWidth="1"/>
    <col min="14596" max="14596" width="10.85546875" style="217" customWidth="1"/>
    <col min="14597" max="14597" width="10.28515625" style="217" customWidth="1"/>
    <col min="14598" max="14598" width="13.85546875" style="217" customWidth="1"/>
    <col min="14599" max="14599" width="9.7109375" style="217" customWidth="1"/>
    <col min="14600" max="14600" width="11.42578125" style="217" customWidth="1"/>
    <col min="14601" max="14601" width="8.42578125" style="217" customWidth="1"/>
    <col min="14602" max="14603" width="10.7109375" style="217" customWidth="1"/>
    <col min="14604" max="14846" width="9.140625" style="217"/>
    <col min="14847" max="14850" width="10.7109375" style="217" customWidth="1"/>
    <col min="14851" max="14851" width="10.28515625" style="217" customWidth="1"/>
    <col min="14852" max="14852" width="10.85546875" style="217" customWidth="1"/>
    <col min="14853" max="14853" width="10.28515625" style="217" customWidth="1"/>
    <col min="14854" max="14854" width="13.85546875" style="217" customWidth="1"/>
    <col min="14855" max="14855" width="9.7109375" style="217" customWidth="1"/>
    <col min="14856" max="14856" width="11.42578125" style="217" customWidth="1"/>
    <col min="14857" max="14857" width="8.42578125" style="217" customWidth="1"/>
    <col min="14858" max="14859" width="10.7109375" style="217" customWidth="1"/>
    <col min="14860" max="15102" width="9.140625" style="217"/>
    <col min="15103" max="15106" width="10.7109375" style="217" customWidth="1"/>
    <col min="15107" max="15107" width="10.28515625" style="217" customWidth="1"/>
    <col min="15108" max="15108" width="10.85546875" style="217" customWidth="1"/>
    <col min="15109" max="15109" width="10.28515625" style="217" customWidth="1"/>
    <col min="15110" max="15110" width="13.85546875" style="217" customWidth="1"/>
    <col min="15111" max="15111" width="9.7109375" style="217" customWidth="1"/>
    <col min="15112" max="15112" width="11.42578125" style="217" customWidth="1"/>
    <col min="15113" max="15113" width="8.42578125" style="217" customWidth="1"/>
    <col min="15114" max="15115" width="10.7109375" style="217" customWidth="1"/>
    <col min="15116" max="15358" width="9.140625" style="217"/>
    <col min="15359" max="15362" width="10.7109375" style="217" customWidth="1"/>
    <col min="15363" max="15363" width="10.28515625" style="217" customWidth="1"/>
    <col min="15364" max="15364" width="10.85546875" style="217" customWidth="1"/>
    <col min="15365" max="15365" width="10.28515625" style="217" customWidth="1"/>
    <col min="15366" max="15366" width="13.85546875" style="217" customWidth="1"/>
    <col min="15367" max="15367" width="9.7109375" style="217" customWidth="1"/>
    <col min="15368" max="15368" width="11.42578125" style="217" customWidth="1"/>
    <col min="15369" max="15369" width="8.42578125" style="217" customWidth="1"/>
    <col min="15370" max="15371" width="10.7109375" style="217" customWidth="1"/>
    <col min="15372" max="15614" width="9.140625" style="217"/>
    <col min="15615" max="15618" width="10.7109375" style="217" customWidth="1"/>
    <col min="15619" max="15619" width="10.28515625" style="217" customWidth="1"/>
    <col min="15620" max="15620" width="10.85546875" style="217" customWidth="1"/>
    <col min="15621" max="15621" width="10.28515625" style="217" customWidth="1"/>
    <col min="15622" max="15622" width="13.85546875" style="217" customWidth="1"/>
    <col min="15623" max="15623" width="9.7109375" style="217" customWidth="1"/>
    <col min="15624" max="15624" width="11.42578125" style="217" customWidth="1"/>
    <col min="15625" max="15625" width="8.42578125" style="217" customWidth="1"/>
    <col min="15626" max="15627" width="10.7109375" style="217" customWidth="1"/>
    <col min="15628" max="15870" width="9.140625" style="217"/>
    <col min="15871" max="15874" width="10.7109375" style="217" customWidth="1"/>
    <col min="15875" max="15875" width="10.28515625" style="217" customWidth="1"/>
    <col min="15876" max="15876" width="10.85546875" style="217" customWidth="1"/>
    <col min="15877" max="15877" width="10.28515625" style="217" customWidth="1"/>
    <col min="15878" max="15878" width="13.85546875" style="217" customWidth="1"/>
    <col min="15879" max="15879" width="9.7109375" style="217" customWidth="1"/>
    <col min="15880" max="15880" width="11.42578125" style="217" customWidth="1"/>
    <col min="15881" max="15881" width="8.42578125" style="217" customWidth="1"/>
    <col min="15882" max="15883" width="10.7109375" style="217" customWidth="1"/>
    <col min="15884" max="16126" width="9.140625" style="217"/>
    <col min="16127" max="16130" width="10.7109375" style="217" customWidth="1"/>
    <col min="16131" max="16131" width="10.28515625" style="217" customWidth="1"/>
    <col min="16132" max="16132" width="10.85546875" style="217" customWidth="1"/>
    <col min="16133" max="16133" width="10.28515625" style="217" customWidth="1"/>
    <col min="16134" max="16134" width="13.85546875" style="217" customWidth="1"/>
    <col min="16135" max="16135" width="9.7109375" style="217" customWidth="1"/>
    <col min="16136" max="16136" width="11.42578125" style="217" customWidth="1"/>
    <col min="16137" max="16137" width="8.42578125" style="217" customWidth="1"/>
    <col min="16138" max="16139" width="10.7109375" style="217" customWidth="1"/>
    <col min="16140" max="16384" width="9.140625" style="217"/>
  </cols>
  <sheetData>
    <row r="1" spans="1:17" s="205" customForma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411" t="s">
        <v>33</v>
      </c>
      <c r="L1" s="411"/>
      <c r="M1" s="411"/>
      <c r="N1" s="294" t="s">
        <v>288</v>
      </c>
    </row>
    <row r="2" spans="1:17" s="205" customFormat="1" ht="18" x14ac:dyDescent="0.25">
      <c r="A2" s="412" t="s">
        <v>34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7" s="205" customFormat="1" ht="15" customHeight="1" x14ac:dyDescent="0.25">
      <c r="A3" s="206"/>
      <c r="B3" s="206"/>
      <c r="C3" s="206"/>
      <c r="D3" s="206"/>
      <c r="E3" s="207"/>
      <c r="F3" s="207"/>
      <c r="G3" s="207"/>
      <c r="H3" s="207"/>
      <c r="I3" s="207"/>
      <c r="J3" s="207"/>
      <c r="K3" s="207"/>
      <c r="L3" s="207"/>
      <c r="M3" s="207"/>
    </row>
    <row r="4" spans="1:17" s="210" customFormat="1" x14ac:dyDescent="0.25">
      <c r="A4" s="417" t="s">
        <v>114</v>
      </c>
      <c r="B4" s="417"/>
      <c r="C4" s="417"/>
      <c r="D4" s="417"/>
      <c r="E4" s="417"/>
      <c r="F4" s="208"/>
      <c r="G4" s="209"/>
      <c r="H4" s="209"/>
      <c r="I4" s="209"/>
      <c r="J4" s="209"/>
      <c r="K4" s="413"/>
      <c r="L4" s="413"/>
      <c r="M4" s="413"/>
    </row>
    <row r="5" spans="1:17" s="210" customFormat="1" x14ac:dyDescent="0.25">
      <c r="A5" s="211" t="s">
        <v>115</v>
      </c>
      <c r="B5" s="211"/>
      <c r="C5" s="211"/>
      <c r="D5" s="211"/>
      <c r="E5" s="211"/>
      <c r="F5" s="208"/>
      <c r="G5" s="209"/>
      <c r="H5" s="209"/>
      <c r="I5" s="209"/>
      <c r="J5" s="209"/>
      <c r="K5" s="413"/>
      <c r="L5" s="413"/>
      <c r="M5" s="413"/>
    </row>
    <row r="6" spans="1:17" s="210" customFormat="1" x14ac:dyDescent="0.25">
      <c r="A6" s="212" t="s">
        <v>83</v>
      </c>
      <c r="B6" s="213"/>
      <c r="C6" s="213"/>
      <c r="D6" s="213"/>
      <c r="E6" s="214"/>
      <c r="F6" s="214"/>
      <c r="G6" s="214"/>
      <c r="H6" s="214"/>
      <c r="I6" s="214"/>
      <c r="J6" s="214"/>
      <c r="K6" s="413" t="s">
        <v>84</v>
      </c>
      <c r="L6" s="413"/>
      <c r="M6" s="413"/>
    </row>
    <row r="7" spans="1:17" s="210" customFormat="1" x14ac:dyDescent="0.25">
      <c r="A7" s="383" t="str">
        <f>"Account Number"&amp;" "&amp;Reports!$C$17</f>
        <v xml:space="preserve">Account Number </v>
      </c>
      <c r="B7" s="383"/>
      <c r="C7" s="383"/>
      <c r="D7" s="383"/>
      <c r="E7" s="383"/>
      <c r="F7" s="214"/>
      <c r="G7" s="214"/>
      <c r="H7" s="214"/>
      <c r="I7" s="214"/>
      <c r="J7" s="214"/>
      <c r="K7" s="215" t="s">
        <v>85</v>
      </c>
      <c r="L7" s="215"/>
      <c r="M7" s="262">
        <v>1</v>
      </c>
    </row>
    <row r="8" spans="1:17" ht="9" customHeight="1" thickBot="1" x14ac:dyDescent="0.3">
      <c r="A8" s="216"/>
      <c r="N8" s="216"/>
    </row>
    <row r="9" spans="1:17" s="210" customFormat="1" ht="16.5" customHeight="1" x14ac:dyDescent="0.25">
      <c r="A9" s="218"/>
      <c r="B9" s="219"/>
      <c r="C9" s="219"/>
      <c r="D9" s="219"/>
      <c r="E9" s="219"/>
      <c r="F9" s="219"/>
      <c r="G9" s="220"/>
      <c r="H9" s="218"/>
      <c r="I9" s="219"/>
      <c r="J9" s="220"/>
      <c r="K9" s="353" t="str">
        <f>UPPER(Reports!$C$13)</f>
        <v/>
      </c>
      <c r="L9" s="354"/>
      <c r="M9" s="355"/>
    </row>
    <row r="10" spans="1:17" s="210" customFormat="1" ht="16.5" customHeight="1" x14ac:dyDescent="0.25">
      <c r="A10" s="414" t="str">
        <f>UPPER(Reports!$C$9)</f>
        <v/>
      </c>
      <c r="B10" s="415"/>
      <c r="C10" s="415"/>
      <c r="D10" s="415"/>
      <c r="E10" s="415"/>
      <c r="F10" s="415"/>
      <c r="G10" s="416"/>
      <c r="H10" s="414" t="str">
        <f>UPPER(Reports!$C$11)</f>
        <v/>
      </c>
      <c r="I10" s="415"/>
      <c r="J10" s="416"/>
      <c r="K10" s="356"/>
      <c r="L10" s="357"/>
      <c r="M10" s="358"/>
    </row>
    <row r="11" spans="1:17" s="210" customFormat="1" ht="16.5" customHeight="1" thickBot="1" x14ac:dyDescent="0.3">
      <c r="A11" s="389" t="s">
        <v>35</v>
      </c>
      <c r="B11" s="384"/>
      <c r="C11" s="384"/>
      <c r="D11" s="384"/>
      <c r="E11" s="384"/>
      <c r="F11" s="384"/>
      <c r="G11" s="390"/>
      <c r="H11" s="391" t="s">
        <v>36</v>
      </c>
      <c r="I11" s="392"/>
      <c r="J11" s="393"/>
      <c r="K11" s="389" t="s">
        <v>37</v>
      </c>
      <c r="L11" s="384"/>
      <c r="M11" s="390"/>
    </row>
    <row r="12" spans="1:17" s="210" customFormat="1" ht="25.5" customHeight="1" thickBot="1" x14ac:dyDescent="0.3">
      <c r="A12" s="394" t="s">
        <v>38</v>
      </c>
      <c r="B12" s="395"/>
      <c r="C12" s="396" t="s">
        <v>39</v>
      </c>
      <c r="D12" s="397"/>
      <c r="E12" s="398"/>
      <c r="F12" s="399"/>
      <c r="G12" s="400" t="s">
        <v>6</v>
      </c>
      <c r="H12" s="403" t="s">
        <v>40</v>
      </c>
      <c r="I12" s="403" t="s">
        <v>41</v>
      </c>
      <c r="J12" s="406" t="s">
        <v>17</v>
      </c>
      <c r="K12" s="407"/>
      <c r="L12" s="407"/>
      <c r="M12" s="408"/>
    </row>
    <row r="13" spans="1:17" s="221" customFormat="1" ht="27.75" customHeight="1" x14ac:dyDescent="0.25">
      <c r="A13" s="409" t="s">
        <v>42</v>
      </c>
      <c r="B13" s="374" t="s">
        <v>4</v>
      </c>
      <c r="C13" s="376" t="s">
        <v>43</v>
      </c>
      <c r="D13" s="377"/>
      <c r="E13" s="385" t="s">
        <v>4</v>
      </c>
      <c r="F13" s="351" t="s">
        <v>44</v>
      </c>
      <c r="G13" s="401"/>
      <c r="H13" s="404"/>
      <c r="I13" s="401"/>
      <c r="J13" s="387" t="s">
        <v>45</v>
      </c>
      <c r="K13" s="363" t="s">
        <v>46</v>
      </c>
      <c r="L13" s="365" t="s">
        <v>47</v>
      </c>
      <c r="M13" s="351" t="s">
        <v>48</v>
      </c>
      <c r="N13" s="363" t="s">
        <v>254</v>
      </c>
      <c r="O13" s="365" t="s">
        <v>255</v>
      </c>
      <c r="P13" s="351" t="s">
        <v>256</v>
      </c>
      <c r="Q13" s="351" t="s">
        <v>257</v>
      </c>
    </row>
    <row r="14" spans="1:17" s="221" customFormat="1" ht="18.75" customHeight="1" thickBot="1" x14ac:dyDescent="0.3">
      <c r="A14" s="410"/>
      <c r="B14" s="375"/>
      <c r="C14" s="222" t="s">
        <v>49</v>
      </c>
      <c r="D14" s="223" t="s">
        <v>50</v>
      </c>
      <c r="E14" s="386"/>
      <c r="F14" s="352"/>
      <c r="G14" s="402"/>
      <c r="H14" s="405"/>
      <c r="I14" s="402"/>
      <c r="J14" s="388"/>
      <c r="K14" s="364"/>
      <c r="L14" s="366"/>
      <c r="M14" s="352"/>
      <c r="N14" s="364"/>
      <c r="O14" s="366"/>
      <c r="P14" s="352"/>
      <c r="Q14" s="352"/>
    </row>
    <row r="15" spans="1:17" s="205" customFormat="1" x14ac:dyDescent="0.25">
      <c r="A15" s="224"/>
      <c r="B15" s="225"/>
      <c r="C15" s="224"/>
      <c r="D15" s="226"/>
      <c r="E15" s="227"/>
      <c r="F15" s="228"/>
      <c r="G15" s="229"/>
      <c r="H15" s="229"/>
      <c r="I15" s="230" t="s">
        <v>64</v>
      </c>
      <c r="J15" s="231"/>
      <c r="K15" s="232"/>
      <c r="L15" s="232"/>
      <c r="M15" s="258"/>
    </row>
    <row r="16" spans="1:17" s="205" customFormat="1" x14ac:dyDescent="0.25">
      <c r="A16" s="299"/>
      <c r="B16" s="76"/>
      <c r="C16" s="299"/>
      <c r="D16" s="233"/>
      <c r="E16" s="77"/>
      <c r="F16" s="78"/>
      <c r="G16" s="79"/>
      <c r="H16" s="234" t="str">
        <f>+IF(N16="","",VLOOKUP(N16,Sheet5!$E$27:$F$80,2,0))</f>
        <v/>
      </c>
      <c r="I16" s="79"/>
      <c r="J16" s="80"/>
      <c r="K16" s="88">
        <f>Q16</f>
        <v>0</v>
      </c>
      <c r="L16" s="88"/>
      <c r="M16" s="235">
        <f>M15+J16-K16-L16</f>
        <v>0</v>
      </c>
      <c r="N16" s="81"/>
      <c r="O16" s="257"/>
      <c r="P16" s="81"/>
      <c r="Q16" s="236">
        <f>O16-P16</f>
        <v>0</v>
      </c>
    </row>
    <row r="17" spans="1:17" s="205" customFormat="1" x14ac:dyDescent="0.25">
      <c r="A17" s="299"/>
      <c r="B17" s="76"/>
      <c r="C17" s="299"/>
      <c r="D17" s="233"/>
      <c r="E17" s="77"/>
      <c r="F17" s="78"/>
      <c r="G17" s="79"/>
      <c r="H17" s="234" t="str">
        <f>+IF(N17="","",VLOOKUP(N17,Sheet5!$E$27:$F$80,2,0))</f>
        <v/>
      </c>
      <c r="I17" s="79"/>
      <c r="J17" s="80"/>
      <c r="K17" s="88">
        <f t="shared" ref="K17:K35" si="0">Q17</f>
        <v>0</v>
      </c>
      <c r="L17" s="88"/>
      <c r="M17" s="235">
        <f t="shared" ref="M17" si="1">M16+J17-K17-L17</f>
        <v>0</v>
      </c>
      <c r="N17" s="81"/>
      <c r="O17" s="81"/>
      <c r="P17" s="81"/>
      <c r="Q17" s="236">
        <f t="shared" ref="Q17:Q35" si="2">O17-P17</f>
        <v>0</v>
      </c>
    </row>
    <row r="18" spans="1:17" s="205" customFormat="1" x14ac:dyDescent="0.25">
      <c r="A18" s="299"/>
      <c r="B18" s="76"/>
      <c r="C18" s="299"/>
      <c r="D18" s="233"/>
      <c r="E18" s="77"/>
      <c r="F18" s="78"/>
      <c r="G18" s="79"/>
      <c r="H18" s="234" t="str">
        <f>+IF(N18="","",VLOOKUP(N18,Sheet5!$E$27:$F$80,2,0))</f>
        <v/>
      </c>
      <c r="I18" s="79"/>
      <c r="J18" s="80"/>
      <c r="K18" s="88">
        <f t="shared" si="0"/>
        <v>0</v>
      </c>
      <c r="L18" s="88"/>
      <c r="M18" s="235">
        <f>M17+J18-K18-L18</f>
        <v>0</v>
      </c>
      <c r="N18" s="81"/>
      <c r="O18" s="81"/>
      <c r="P18" s="81"/>
      <c r="Q18" s="236">
        <f t="shared" si="2"/>
        <v>0</v>
      </c>
    </row>
    <row r="19" spans="1:17" s="205" customFormat="1" x14ac:dyDescent="0.25">
      <c r="A19" s="299"/>
      <c r="B19" s="76"/>
      <c r="C19" s="299"/>
      <c r="D19" s="233"/>
      <c r="E19" s="77"/>
      <c r="F19" s="78"/>
      <c r="G19" s="79"/>
      <c r="H19" s="234" t="str">
        <f>+IF(N19="","",VLOOKUP(N19,Sheet5!$E$27:$F$80,2,0))</f>
        <v/>
      </c>
      <c r="I19" s="79"/>
      <c r="J19" s="80"/>
      <c r="K19" s="88">
        <f t="shared" si="0"/>
        <v>0</v>
      </c>
      <c r="L19" s="88"/>
      <c r="M19" s="235">
        <f t="shared" ref="M19:M35" si="3">M18+J19-K19-L19</f>
        <v>0</v>
      </c>
      <c r="N19" s="81"/>
      <c r="O19" s="81"/>
      <c r="P19" s="81"/>
      <c r="Q19" s="236">
        <f t="shared" si="2"/>
        <v>0</v>
      </c>
    </row>
    <row r="20" spans="1:17" s="205" customFormat="1" x14ac:dyDescent="0.25">
      <c r="A20" s="299"/>
      <c r="B20" s="76"/>
      <c r="C20" s="299"/>
      <c r="D20" s="233"/>
      <c r="E20" s="77"/>
      <c r="F20" s="78"/>
      <c r="G20" s="79"/>
      <c r="H20" s="234" t="str">
        <f>+IF(N20="","",VLOOKUP(N20,Sheet5!$E$27:$F$80,2,0))</f>
        <v/>
      </c>
      <c r="I20" s="79"/>
      <c r="J20" s="80"/>
      <c r="K20" s="88">
        <f t="shared" si="0"/>
        <v>0</v>
      </c>
      <c r="L20" s="88"/>
      <c r="M20" s="235">
        <f t="shared" si="3"/>
        <v>0</v>
      </c>
      <c r="N20" s="81"/>
      <c r="O20" s="81"/>
      <c r="P20" s="81"/>
      <c r="Q20" s="236">
        <f t="shared" si="2"/>
        <v>0</v>
      </c>
    </row>
    <row r="21" spans="1:17" s="205" customFormat="1" x14ac:dyDescent="0.25">
      <c r="A21" s="299"/>
      <c r="B21" s="76"/>
      <c r="C21" s="299"/>
      <c r="D21" s="233"/>
      <c r="E21" s="77"/>
      <c r="F21" s="78"/>
      <c r="G21" s="79"/>
      <c r="H21" s="234" t="str">
        <f>+IF(N21="","",VLOOKUP(N21,Sheet5!$E$27:$F$80,2,0))</f>
        <v/>
      </c>
      <c r="I21" s="79"/>
      <c r="J21" s="80"/>
      <c r="K21" s="88">
        <f t="shared" si="0"/>
        <v>0</v>
      </c>
      <c r="L21" s="88"/>
      <c r="M21" s="235">
        <f t="shared" si="3"/>
        <v>0</v>
      </c>
      <c r="N21" s="81"/>
      <c r="O21" s="81"/>
      <c r="P21" s="81"/>
      <c r="Q21" s="236">
        <f t="shared" si="2"/>
        <v>0</v>
      </c>
    </row>
    <row r="22" spans="1:17" s="205" customFormat="1" x14ac:dyDescent="0.25">
      <c r="A22" s="299"/>
      <c r="B22" s="76"/>
      <c r="C22" s="299"/>
      <c r="D22" s="233"/>
      <c r="E22" s="77"/>
      <c r="F22" s="78"/>
      <c r="G22" s="79"/>
      <c r="H22" s="234" t="str">
        <f>+IF(N22="","",VLOOKUP(N22,Sheet5!$E$27:$F$80,2,0))</f>
        <v/>
      </c>
      <c r="I22" s="79"/>
      <c r="J22" s="80"/>
      <c r="K22" s="88">
        <f t="shared" si="0"/>
        <v>0</v>
      </c>
      <c r="L22" s="88"/>
      <c r="M22" s="235">
        <f t="shared" si="3"/>
        <v>0</v>
      </c>
      <c r="N22" s="81"/>
      <c r="O22" s="81"/>
      <c r="P22" s="81"/>
      <c r="Q22" s="236">
        <f t="shared" si="2"/>
        <v>0</v>
      </c>
    </row>
    <row r="23" spans="1:17" s="205" customFormat="1" x14ac:dyDescent="0.25">
      <c r="A23" s="299"/>
      <c r="B23" s="76"/>
      <c r="C23" s="299"/>
      <c r="D23" s="233"/>
      <c r="E23" s="77"/>
      <c r="F23" s="78"/>
      <c r="G23" s="79"/>
      <c r="H23" s="234" t="str">
        <f>+IF(N23="","",VLOOKUP(N23,Sheet5!$E$27:$F$80,2,0))</f>
        <v/>
      </c>
      <c r="I23" s="79"/>
      <c r="J23" s="80"/>
      <c r="K23" s="88">
        <f t="shared" si="0"/>
        <v>0</v>
      </c>
      <c r="L23" s="88"/>
      <c r="M23" s="235">
        <f t="shared" si="3"/>
        <v>0</v>
      </c>
      <c r="N23" s="81"/>
      <c r="O23" s="81"/>
      <c r="P23" s="81"/>
      <c r="Q23" s="236">
        <f t="shared" si="2"/>
        <v>0</v>
      </c>
    </row>
    <row r="24" spans="1:17" s="205" customFormat="1" x14ac:dyDescent="0.25">
      <c r="A24" s="299"/>
      <c r="B24" s="76"/>
      <c r="C24" s="299"/>
      <c r="D24" s="233"/>
      <c r="E24" s="77"/>
      <c r="F24" s="78"/>
      <c r="G24" s="79"/>
      <c r="H24" s="234" t="str">
        <f>+IF(N24="","",VLOOKUP(N24,Sheet5!$E$27:$F$80,2,0))</f>
        <v/>
      </c>
      <c r="I24" s="79"/>
      <c r="J24" s="80"/>
      <c r="K24" s="88">
        <f t="shared" si="0"/>
        <v>0</v>
      </c>
      <c r="L24" s="88"/>
      <c r="M24" s="235">
        <f t="shared" si="3"/>
        <v>0</v>
      </c>
      <c r="N24" s="81"/>
      <c r="O24" s="81"/>
      <c r="P24" s="81"/>
      <c r="Q24" s="236">
        <f t="shared" si="2"/>
        <v>0</v>
      </c>
    </row>
    <row r="25" spans="1:17" s="205" customFormat="1" x14ac:dyDescent="0.25">
      <c r="A25" s="299"/>
      <c r="B25" s="76"/>
      <c r="C25" s="299"/>
      <c r="D25" s="233"/>
      <c r="E25" s="77"/>
      <c r="F25" s="78"/>
      <c r="G25" s="79"/>
      <c r="H25" s="234" t="str">
        <f>+IF(N25="","",VLOOKUP(N25,Sheet5!$E$27:$F$80,2,0))</f>
        <v/>
      </c>
      <c r="I25" s="79"/>
      <c r="J25" s="80"/>
      <c r="K25" s="88">
        <f t="shared" si="0"/>
        <v>0</v>
      </c>
      <c r="L25" s="88"/>
      <c r="M25" s="235">
        <f t="shared" si="3"/>
        <v>0</v>
      </c>
      <c r="N25" s="81"/>
      <c r="O25" s="81"/>
      <c r="P25" s="81"/>
      <c r="Q25" s="236">
        <f t="shared" si="2"/>
        <v>0</v>
      </c>
    </row>
    <row r="26" spans="1:17" s="205" customFormat="1" x14ac:dyDescent="0.25">
      <c r="A26" s="299"/>
      <c r="B26" s="76"/>
      <c r="C26" s="299"/>
      <c r="D26" s="233"/>
      <c r="E26" s="77"/>
      <c r="F26" s="78"/>
      <c r="G26" s="79"/>
      <c r="H26" s="234" t="str">
        <f>+IF(N26="","",VLOOKUP(N26,Sheet5!$E$27:$F$80,2,0))</f>
        <v/>
      </c>
      <c r="I26" s="79"/>
      <c r="J26" s="80"/>
      <c r="K26" s="88">
        <f t="shared" si="0"/>
        <v>0</v>
      </c>
      <c r="L26" s="88"/>
      <c r="M26" s="235">
        <f t="shared" si="3"/>
        <v>0</v>
      </c>
      <c r="N26" s="81"/>
      <c r="O26" s="81"/>
      <c r="P26" s="81"/>
      <c r="Q26" s="236">
        <f t="shared" si="2"/>
        <v>0</v>
      </c>
    </row>
    <row r="27" spans="1:17" s="205" customFormat="1" x14ac:dyDescent="0.25">
      <c r="A27" s="299"/>
      <c r="B27" s="76"/>
      <c r="C27" s="299"/>
      <c r="D27" s="233"/>
      <c r="E27" s="77"/>
      <c r="F27" s="78"/>
      <c r="G27" s="79"/>
      <c r="H27" s="234" t="str">
        <f>+IF(N27="","",VLOOKUP(N27,Sheet5!$E$27:$F$80,2,0))</f>
        <v/>
      </c>
      <c r="I27" s="79"/>
      <c r="J27" s="80"/>
      <c r="K27" s="88">
        <f t="shared" si="0"/>
        <v>0</v>
      </c>
      <c r="L27" s="88"/>
      <c r="M27" s="235">
        <f t="shared" si="3"/>
        <v>0</v>
      </c>
      <c r="N27" s="81"/>
      <c r="O27" s="81"/>
      <c r="P27" s="81"/>
      <c r="Q27" s="236">
        <f t="shared" si="2"/>
        <v>0</v>
      </c>
    </row>
    <row r="28" spans="1:17" s="205" customFormat="1" x14ac:dyDescent="0.25">
      <c r="A28" s="299"/>
      <c r="B28" s="76"/>
      <c r="C28" s="299"/>
      <c r="D28" s="233"/>
      <c r="E28" s="77"/>
      <c r="F28" s="78"/>
      <c r="G28" s="79"/>
      <c r="H28" s="234" t="str">
        <f>+IF(N28="","",VLOOKUP(N28,Sheet5!$E$27:$F$80,2,0))</f>
        <v/>
      </c>
      <c r="I28" s="79"/>
      <c r="J28" s="80"/>
      <c r="K28" s="88">
        <f t="shared" si="0"/>
        <v>0</v>
      </c>
      <c r="L28" s="88"/>
      <c r="M28" s="235">
        <f t="shared" si="3"/>
        <v>0</v>
      </c>
      <c r="N28" s="81"/>
      <c r="O28" s="81"/>
      <c r="P28" s="81"/>
      <c r="Q28" s="236">
        <f t="shared" si="2"/>
        <v>0</v>
      </c>
    </row>
    <row r="29" spans="1:17" s="205" customFormat="1" x14ac:dyDescent="0.25">
      <c r="A29" s="299"/>
      <c r="B29" s="76"/>
      <c r="C29" s="299"/>
      <c r="D29" s="233"/>
      <c r="E29" s="77"/>
      <c r="F29" s="78"/>
      <c r="G29" s="79"/>
      <c r="H29" s="234" t="str">
        <f>+IF(N29="","",VLOOKUP(N29,Sheet5!$E$27:$F$80,2,0))</f>
        <v/>
      </c>
      <c r="I29" s="79"/>
      <c r="J29" s="80"/>
      <c r="K29" s="88">
        <f t="shared" si="0"/>
        <v>0</v>
      </c>
      <c r="L29" s="88"/>
      <c r="M29" s="235">
        <f t="shared" si="3"/>
        <v>0</v>
      </c>
      <c r="N29" s="81"/>
      <c r="O29" s="81"/>
      <c r="P29" s="81"/>
      <c r="Q29" s="236">
        <f t="shared" si="2"/>
        <v>0</v>
      </c>
    </row>
    <row r="30" spans="1:17" s="205" customFormat="1" x14ac:dyDescent="0.25">
      <c r="A30" s="299"/>
      <c r="B30" s="76"/>
      <c r="C30" s="299"/>
      <c r="D30" s="233"/>
      <c r="E30" s="77"/>
      <c r="F30" s="78"/>
      <c r="G30" s="79"/>
      <c r="H30" s="234" t="str">
        <f>+IF(N30="","",VLOOKUP(N30,Sheet5!$E$27:$F$80,2,0))</f>
        <v/>
      </c>
      <c r="I30" s="79"/>
      <c r="J30" s="80"/>
      <c r="K30" s="88">
        <f t="shared" si="0"/>
        <v>0</v>
      </c>
      <c r="L30" s="88"/>
      <c r="M30" s="235">
        <f t="shared" si="3"/>
        <v>0</v>
      </c>
      <c r="N30" s="81"/>
      <c r="O30" s="81"/>
      <c r="P30" s="81"/>
      <c r="Q30" s="236">
        <f t="shared" si="2"/>
        <v>0</v>
      </c>
    </row>
    <row r="31" spans="1:17" s="205" customFormat="1" x14ac:dyDescent="0.25">
      <c r="A31" s="299"/>
      <c r="B31" s="76"/>
      <c r="C31" s="299"/>
      <c r="D31" s="233"/>
      <c r="E31" s="77"/>
      <c r="F31" s="78"/>
      <c r="G31" s="79"/>
      <c r="H31" s="234" t="str">
        <f>+IF(N31="","",VLOOKUP(N31,Sheet5!$E$27:$F$80,2,0))</f>
        <v/>
      </c>
      <c r="I31" s="79"/>
      <c r="J31" s="80"/>
      <c r="K31" s="88">
        <f t="shared" si="0"/>
        <v>0</v>
      </c>
      <c r="L31" s="88"/>
      <c r="M31" s="235">
        <f t="shared" si="3"/>
        <v>0</v>
      </c>
      <c r="N31" s="81"/>
      <c r="O31" s="81"/>
      <c r="P31" s="81"/>
      <c r="Q31" s="236">
        <f t="shared" si="2"/>
        <v>0</v>
      </c>
    </row>
    <row r="32" spans="1:17" s="205" customFormat="1" x14ac:dyDescent="0.25">
      <c r="A32" s="299"/>
      <c r="B32" s="76"/>
      <c r="C32" s="299"/>
      <c r="D32" s="233"/>
      <c r="E32" s="77"/>
      <c r="F32" s="78"/>
      <c r="G32" s="79"/>
      <c r="H32" s="234" t="str">
        <f>+IF(N32="","",VLOOKUP(N32,Sheet5!$E$27:$F$80,2,0))</f>
        <v/>
      </c>
      <c r="I32" s="79"/>
      <c r="J32" s="80"/>
      <c r="K32" s="88">
        <f t="shared" si="0"/>
        <v>0</v>
      </c>
      <c r="L32" s="88"/>
      <c r="M32" s="235">
        <f t="shared" si="3"/>
        <v>0</v>
      </c>
      <c r="N32" s="81"/>
      <c r="O32" s="81"/>
      <c r="P32" s="81"/>
      <c r="Q32" s="236">
        <f t="shared" si="2"/>
        <v>0</v>
      </c>
    </row>
    <row r="33" spans="1:17" s="205" customFormat="1" x14ac:dyDescent="0.25">
      <c r="A33" s="299"/>
      <c r="B33" s="76"/>
      <c r="C33" s="299"/>
      <c r="D33" s="233"/>
      <c r="E33" s="77"/>
      <c r="F33" s="78"/>
      <c r="G33" s="79"/>
      <c r="H33" s="234" t="str">
        <f>+IF(N33="","",VLOOKUP(N33,Sheet5!$E$27:$F$80,2,0))</f>
        <v/>
      </c>
      <c r="I33" s="79"/>
      <c r="J33" s="80"/>
      <c r="K33" s="88">
        <f t="shared" si="0"/>
        <v>0</v>
      </c>
      <c r="L33" s="88"/>
      <c r="M33" s="235">
        <f t="shared" si="3"/>
        <v>0</v>
      </c>
      <c r="N33" s="81"/>
      <c r="O33" s="81"/>
      <c r="P33" s="81"/>
      <c r="Q33" s="236">
        <f t="shared" si="2"/>
        <v>0</v>
      </c>
    </row>
    <row r="34" spans="1:17" s="205" customFormat="1" x14ac:dyDescent="0.25">
      <c r="A34" s="299"/>
      <c r="B34" s="76"/>
      <c r="C34" s="299"/>
      <c r="D34" s="233"/>
      <c r="E34" s="77"/>
      <c r="F34" s="78"/>
      <c r="G34" s="79"/>
      <c r="H34" s="234" t="str">
        <f>+IF(N34="","",VLOOKUP(N34,Sheet5!$E$27:$F$80,2,0))</f>
        <v/>
      </c>
      <c r="I34" s="79"/>
      <c r="J34" s="80"/>
      <c r="K34" s="88">
        <f t="shared" si="0"/>
        <v>0</v>
      </c>
      <c r="L34" s="88"/>
      <c r="M34" s="235">
        <f t="shared" si="3"/>
        <v>0</v>
      </c>
      <c r="N34" s="81"/>
      <c r="O34" s="81"/>
      <c r="P34" s="81"/>
      <c r="Q34" s="236">
        <f t="shared" si="2"/>
        <v>0</v>
      </c>
    </row>
    <row r="35" spans="1:17" s="205" customFormat="1" x14ac:dyDescent="0.25">
      <c r="A35" s="299"/>
      <c r="B35" s="76"/>
      <c r="C35" s="299"/>
      <c r="D35" s="233"/>
      <c r="E35" s="77"/>
      <c r="F35" s="78"/>
      <c r="G35" s="79"/>
      <c r="H35" s="234" t="str">
        <f>+IF(N35="","",VLOOKUP(N35,Sheet5!$E$27:$F$80,2,0))</f>
        <v/>
      </c>
      <c r="I35" s="79"/>
      <c r="J35" s="80"/>
      <c r="K35" s="88">
        <f t="shared" si="0"/>
        <v>0</v>
      </c>
      <c r="L35" s="88"/>
      <c r="M35" s="235">
        <f t="shared" si="3"/>
        <v>0</v>
      </c>
      <c r="N35" s="81"/>
      <c r="O35" s="81"/>
      <c r="P35" s="81"/>
      <c r="Q35" s="236">
        <f t="shared" si="2"/>
        <v>0</v>
      </c>
    </row>
    <row r="36" spans="1:17" s="205" customFormat="1" ht="16.5" thickBot="1" x14ac:dyDescent="0.3">
      <c r="A36" s="237"/>
      <c r="B36" s="238"/>
      <c r="C36" s="237"/>
      <c r="D36" s="239"/>
      <c r="E36" s="240"/>
      <c r="F36" s="241"/>
      <c r="G36" s="242"/>
      <c r="H36" s="242"/>
      <c r="I36" s="243" t="s">
        <v>67</v>
      </c>
      <c r="J36" s="244"/>
      <c r="K36" s="245"/>
      <c r="L36" s="245"/>
      <c r="M36" s="246">
        <f>M35</f>
        <v>0</v>
      </c>
      <c r="Q36" s="236"/>
    </row>
    <row r="37" spans="1:17" s="210" customFormat="1" x14ac:dyDescent="0.25">
      <c r="A37" s="367" t="s">
        <v>51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9"/>
      <c r="Q37" s="236"/>
    </row>
    <row r="38" spans="1:17" s="205" customFormat="1" ht="15.75" customHeight="1" x14ac:dyDescent="0.25">
      <c r="A38" s="370" t="s">
        <v>86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2"/>
      <c r="Q38" s="236"/>
    </row>
    <row r="39" spans="1:17" s="205" customFormat="1" x14ac:dyDescent="0.25">
      <c r="A39" s="247"/>
      <c r="B39" s="248"/>
      <c r="C39" s="248"/>
      <c r="D39" s="373">
        <f>Reports!$C$11</f>
        <v>0</v>
      </c>
      <c r="E39" s="373"/>
      <c r="F39" s="373"/>
      <c r="G39" s="249" t="s">
        <v>87</v>
      </c>
      <c r="H39" s="373">
        <f>Reports!$C$13</f>
        <v>0</v>
      </c>
      <c r="I39" s="373"/>
      <c r="J39" s="373"/>
      <c r="K39" s="248"/>
      <c r="L39" s="248"/>
      <c r="M39" s="250"/>
      <c r="Q39" s="236"/>
    </row>
    <row r="40" spans="1:17" s="205" customFormat="1" x14ac:dyDescent="0.25">
      <c r="A40" s="379" t="s">
        <v>113</v>
      </c>
      <c r="B40" s="380"/>
      <c r="C40" s="380"/>
      <c r="D40" s="380"/>
      <c r="E40" s="378" t="s">
        <v>89</v>
      </c>
      <c r="F40" s="378"/>
      <c r="G40" s="381" t="s">
        <v>88</v>
      </c>
      <c r="H40" s="381"/>
      <c r="I40" s="381"/>
      <c r="J40" s="381"/>
      <c r="K40" s="381"/>
      <c r="L40" s="381"/>
      <c r="M40" s="382"/>
    </row>
    <row r="41" spans="1:17" s="205" customFormat="1" x14ac:dyDescent="0.25">
      <c r="A41" s="307"/>
      <c r="B41" s="308"/>
      <c r="C41" s="308"/>
      <c r="D41" s="308"/>
      <c r="E41" s="311"/>
      <c r="F41" s="311"/>
      <c r="G41" s="309"/>
      <c r="H41" s="309"/>
      <c r="I41" s="309"/>
      <c r="J41" s="309"/>
      <c r="K41" s="309"/>
      <c r="L41" s="309"/>
      <c r="M41" s="310"/>
    </row>
    <row r="42" spans="1:17" s="205" customFormat="1" x14ac:dyDescent="0.25">
      <c r="A42" s="247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50"/>
    </row>
    <row r="43" spans="1:17" s="205" customFormat="1" x14ac:dyDescent="0.25">
      <c r="A43" s="251"/>
      <c r="B43" s="204"/>
      <c r="C43" s="204"/>
      <c r="D43" s="204"/>
      <c r="E43" s="204"/>
      <c r="F43" s="204"/>
      <c r="G43" s="204"/>
      <c r="H43" s="204"/>
      <c r="I43" s="359" t="str">
        <f>UPPER(Reports!$C$9)</f>
        <v/>
      </c>
      <c r="J43" s="359"/>
      <c r="K43" s="359"/>
      <c r="L43" s="359"/>
      <c r="M43" s="360"/>
      <c r="N43" s="252"/>
    </row>
    <row r="44" spans="1:17" s="205" customFormat="1" x14ac:dyDescent="0.25">
      <c r="A44" s="251"/>
      <c r="B44" s="204"/>
      <c r="C44" s="204"/>
      <c r="D44" s="204"/>
      <c r="E44" s="204"/>
      <c r="F44" s="204"/>
      <c r="G44" s="204"/>
      <c r="H44" s="204"/>
      <c r="I44" s="361">
        <f>+IF($E$40="","",VLOOKUP($E$40,Sheet5!$E$2:$F$25,2,0))</f>
        <v>42400</v>
      </c>
      <c r="J44" s="361"/>
      <c r="K44" s="361"/>
      <c r="L44" s="361"/>
      <c r="M44" s="362"/>
      <c r="N44" s="252"/>
    </row>
    <row r="45" spans="1:17" s="205" customFormat="1" ht="6" customHeight="1" thickBot="1" x14ac:dyDescent="0.3">
      <c r="A45" s="253"/>
      <c r="B45" s="254"/>
      <c r="C45" s="255"/>
      <c r="D45" s="255"/>
      <c r="E45" s="255"/>
      <c r="F45" s="255"/>
      <c r="G45" s="255"/>
      <c r="H45" s="255"/>
      <c r="I45" s="255"/>
      <c r="J45" s="384"/>
      <c r="K45" s="384"/>
      <c r="L45" s="384"/>
      <c r="M45" s="256"/>
    </row>
    <row r="46" spans="1:17" x14ac:dyDescent="0.25">
      <c r="C46" s="216"/>
      <c r="D46" s="216"/>
      <c r="E46" s="383"/>
      <c r="F46" s="383"/>
      <c r="G46" s="383"/>
      <c r="H46" s="383"/>
      <c r="I46" s="383"/>
      <c r="J46" s="212"/>
      <c r="K46" s="383"/>
      <c r="L46" s="383"/>
      <c r="M46" s="204"/>
    </row>
  </sheetData>
  <sheetProtection password="ED9C" sheet="1" objects="1" scenarios="1" selectLockedCells="1"/>
  <mergeCells count="44">
    <mergeCell ref="K1:M1"/>
    <mergeCell ref="A2:M2"/>
    <mergeCell ref="K4:M4"/>
    <mergeCell ref="K5:M5"/>
    <mergeCell ref="A10:G10"/>
    <mergeCell ref="H10:J10"/>
    <mergeCell ref="A4:E4"/>
    <mergeCell ref="A7:E7"/>
    <mergeCell ref="K6:M6"/>
    <mergeCell ref="E13:E14"/>
    <mergeCell ref="F13:F14"/>
    <mergeCell ref="J13:J14"/>
    <mergeCell ref="K13:K14"/>
    <mergeCell ref="A11:G11"/>
    <mergeCell ref="H11:J11"/>
    <mergeCell ref="K11:M11"/>
    <mergeCell ref="A12:B12"/>
    <mergeCell ref="C12:F12"/>
    <mergeCell ref="G12:G14"/>
    <mergeCell ref="H12:H14"/>
    <mergeCell ref="I12:I14"/>
    <mergeCell ref="J12:M12"/>
    <mergeCell ref="A13:A14"/>
    <mergeCell ref="A40:D40"/>
    <mergeCell ref="G40:M40"/>
    <mergeCell ref="E46:I46"/>
    <mergeCell ref="K46:L46"/>
    <mergeCell ref="J45:L45"/>
    <mergeCell ref="Q13:Q14"/>
    <mergeCell ref="K9:M10"/>
    <mergeCell ref="I43:M43"/>
    <mergeCell ref="I44:M44"/>
    <mergeCell ref="N13:N14"/>
    <mergeCell ref="O13:O14"/>
    <mergeCell ref="P13:P14"/>
    <mergeCell ref="L13:L14"/>
    <mergeCell ref="M13:M14"/>
    <mergeCell ref="A37:M37"/>
    <mergeCell ref="A38:M38"/>
    <mergeCell ref="D39:F39"/>
    <mergeCell ref="H39:J39"/>
    <mergeCell ref="B13:B14"/>
    <mergeCell ref="C13:D13"/>
    <mergeCell ref="E40:F40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E40:F41</xm:sqref>
        </x14:dataValidation>
        <x14:dataValidation type="list" allowBlank="1" showInputMessage="1" showErrorMessage="1">
          <x14:formula1>
            <xm:f>Sheet5!$E$27:$E$81</xm:f>
          </x14:formula1>
          <xm:sqref>N16:N35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6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3.710937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  <c r="O1" s="87"/>
      <c r="P1" s="87"/>
      <c r="Q1" s="87"/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18" t="s">
        <v>255</v>
      </c>
      <c r="P13" s="420" t="s">
        <v>256</v>
      </c>
      <c r="Q13" s="420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CkRec01!M36</f>
        <v>0</v>
      </c>
      <c r="O15" s="87"/>
      <c r="P15" s="87"/>
      <c r="Q15" s="87"/>
    </row>
    <row r="16" spans="1:17" s="26" customFormat="1" x14ac:dyDescent="0.25">
      <c r="A16" s="305"/>
      <c r="B16" s="76"/>
      <c r="C16" s="299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299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 x14ac:dyDescent="0.25">
      <c r="A18" s="305"/>
      <c r="B18" s="76"/>
      <c r="C18" s="299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 x14ac:dyDescent="0.25">
      <c r="A19" s="305"/>
      <c r="B19" s="76"/>
      <c r="C19" s="299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 x14ac:dyDescent="0.25">
      <c r="A20" s="305"/>
      <c r="B20" s="76"/>
      <c r="C20" s="299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 x14ac:dyDescent="0.25">
      <c r="A21" s="305"/>
      <c r="B21" s="76"/>
      <c r="C21" s="299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 x14ac:dyDescent="0.25">
      <c r="A22" s="305"/>
      <c r="B22" s="76"/>
      <c r="C22" s="299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 x14ac:dyDescent="0.25">
      <c r="A23" s="305"/>
      <c r="B23" s="76"/>
      <c r="C23" s="299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 x14ac:dyDescent="0.25">
      <c r="A24" s="305"/>
      <c r="B24" s="76"/>
      <c r="C24" s="299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 x14ac:dyDescent="0.25">
      <c r="A25" s="305"/>
      <c r="B25" s="76"/>
      <c r="C25" s="299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 x14ac:dyDescent="0.25">
      <c r="A26" s="305"/>
      <c r="B26" s="76"/>
      <c r="C26" s="299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 x14ac:dyDescent="0.25">
      <c r="A27" s="305"/>
      <c r="B27" s="76"/>
      <c r="C27" s="299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 x14ac:dyDescent="0.25">
      <c r="A28" s="305"/>
      <c r="B28" s="76"/>
      <c r="C28" s="299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 x14ac:dyDescent="0.25">
      <c r="A29" s="305"/>
      <c r="B29" s="76"/>
      <c r="C29" s="299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 x14ac:dyDescent="0.25">
      <c r="A30" s="305"/>
      <c r="B30" s="76"/>
      <c r="C30" s="299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 x14ac:dyDescent="0.25">
      <c r="A31" s="305"/>
      <c r="B31" s="76"/>
      <c r="C31" s="299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 x14ac:dyDescent="0.25">
      <c r="A32" s="305"/>
      <c r="B32" s="76"/>
      <c r="C32" s="299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 x14ac:dyDescent="0.25">
      <c r="A33" s="305"/>
      <c r="B33" s="76"/>
      <c r="C33" s="299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 x14ac:dyDescent="0.25">
      <c r="A34" s="305"/>
      <c r="B34" s="76"/>
      <c r="C34" s="299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 x14ac:dyDescent="0.25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 x14ac:dyDescent="0.3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 x14ac:dyDescent="0.25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 x14ac:dyDescent="0.25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 x14ac:dyDescent="0.25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 x14ac:dyDescent="0.25">
      <c r="A40" s="434" t="s">
        <v>113</v>
      </c>
      <c r="B40" s="435"/>
      <c r="C40" s="435"/>
      <c r="D40" s="435"/>
      <c r="E40" s="436" t="s">
        <v>90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 x14ac:dyDescent="0.25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  <c r="O41" s="87"/>
      <c r="P41" s="87"/>
      <c r="Q41" s="87"/>
    </row>
    <row r="42" spans="1:17" s="26" customFormat="1" x14ac:dyDescent="0.25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O42" s="87"/>
      <c r="P42" s="87"/>
      <c r="Q42" s="87"/>
    </row>
    <row r="43" spans="1:17" s="26" customFormat="1" x14ac:dyDescent="0.25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  <c r="O43" s="87"/>
      <c r="P43" s="87"/>
      <c r="Q43" s="87"/>
    </row>
    <row r="44" spans="1:17" s="26" customFormat="1" x14ac:dyDescent="0.25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42429</v>
      </c>
      <c r="J44" s="422"/>
      <c r="K44" s="422"/>
      <c r="L44" s="422"/>
      <c r="M44" s="423"/>
      <c r="N44" s="29"/>
      <c r="O44" s="87"/>
      <c r="P44" s="87"/>
      <c r="Q44" s="87"/>
    </row>
    <row r="45" spans="1:17" s="26" customFormat="1" ht="6" customHeight="1" thickBot="1" x14ac:dyDescent="0.3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  <c r="O45" s="87"/>
      <c r="P45" s="87"/>
      <c r="Q45" s="87"/>
    </row>
    <row r="46" spans="1:17" x14ac:dyDescent="0.25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N16:N35</xm:sqref>
        </x14:dataValidation>
        <x14:dataValidation type="list" allowBlank="1" showInputMessage="1" showErrorMessage="1">
          <x14:formula1>
            <xm:f>Sheet5!$E$2:$E$26</xm:f>
          </x14:formula1>
          <xm:sqref>E40:F41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55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4.8554687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40" bestFit="1" customWidth="1"/>
    <col min="16" max="17" width="10.28515625" style="40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43" t="s">
        <v>255</v>
      </c>
      <c r="P13" s="439" t="s">
        <v>256</v>
      </c>
      <c r="Q13" s="439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44"/>
      <c r="P14" s="440"/>
      <c r="Q14" s="440"/>
    </row>
    <row r="15" spans="1:17" s="26" customFormat="1" x14ac:dyDescent="0.25">
      <c r="A15" s="303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CkRec02!M36</f>
        <v>0</v>
      </c>
    </row>
    <row r="16" spans="1:17" s="26" customFormat="1" x14ac:dyDescent="0.25">
      <c r="A16" s="299"/>
      <c r="B16" s="76"/>
      <c r="C16" s="299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299"/>
      <c r="B17" s="76"/>
      <c r="C17" s="299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81"/>
      <c r="P17" s="81"/>
      <c r="Q17" s="87">
        <f t="shared" ref="Q17:Q35" si="2">O17-P17</f>
        <v>0</v>
      </c>
    </row>
    <row r="18" spans="1:17" s="26" customFormat="1" x14ac:dyDescent="0.25">
      <c r="A18" s="299"/>
      <c r="B18" s="76"/>
      <c r="C18" s="299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81"/>
      <c r="P18" s="81"/>
      <c r="Q18" s="87">
        <f t="shared" si="2"/>
        <v>0</v>
      </c>
    </row>
    <row r="19" spans="1:17" s="26" customFormat="1" x14ac:dyDescent="0.25">
      <c r="A19" s="299"/>
      <c r="B19" s="76"/>
      <c r="C19" s="299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81"/>
      <c r="P19" s="81"/>
      <c r="Q19" s="87">
        <f t="shared" si="2"/>
        <v>0</v>
      </c>
    </row>
    <row r="20" spans="1:17" s="26" customFormat="1" x14ac:dyDescent="0.25">
      <c r="A20" s="299"/>
      <c r="B20" s="76"/>
      <c r="C20" s="299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81"/>
      <c r="P20" s="81"/>
      <c r="Q20" s="87">
        <f t="shared" si="2"/>
        <v>0</v>
      </c>
    </row>
    <row r="21" spans="1:17" s="26" customFormat="1" x14ac:dyDescent="0.25">
      <c r="A21" s="299"/>
      <c r="B21" s="76"/>
      <c r="C21" s="299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81"/>
      <c r="P21" s="81"/>
      <c r="Q21" s="87">
        <f t="shared" si="2"/>
        <v>0</v>
      </c>
    </row>
    <row r="22" spans="1:17" s="26" customFormat="1" x14ac:dyDescent="0.25">
      <c r="A22" s="299"/>
      <c r="B22" s="76"/>
      <c r="C22" s="299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81"/>
      <c r="P22" s="81"/>
      <c r="Q22" s="87">
        <f t="shared" si="2"/>
        <v>0</v>
      </c>
    </row>
    <row r="23" spans="1:17" s="26" customFormat="1" x14ac:dyDescent="0.25">
      <c r="A23" s="299"/>
      <c r="B23" s="76"/>
      <c r="C23" s="299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81"/>
      <c r="P23" s="81"/>
      <c r="Q23" s="87">
        <f t="shared" si="2"/>
        <v>0</v>
      </c>
    </row>
    <row r="24" spans="1:17" s="26" customFormat="1" x14ac:dyDescent="0.25">
      <c r="A24" s="299"/>
      <c r="B24" s="76"/>
      <c r="C24" s="299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81"/>
      <c r="P24" s="81"/>
      <c r="Q24" s="87">
        <f t="shared" si="2"/>
        <v>0</v>
      </c>
    </row>
    <row r="25" spans="1:17" s="26" customFormat="1" x14ac:dyDescent="0.25">
      <c r="A25" s="299"/>
      <c r="B25" s="76"/>
      <c r="C25" s="299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81"/>
      <c r="P25" s="81"/>
      <c r="Q25" s="87">
        <f t="shared" si="2"/>
        <v>0</v>
      </c>
    </row>
    <row r="26" spans="1:17" s="26" customFormat="1" x14ac:dyDescent="0.25">
      <c r="A26" s="299"/>
      <c r="B26" s="76"/>
      <c r="C26" s="299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81"/>
      <c r="P26" s="81"/>
      <c r="Q26" s="87">
        <f t="shared" si="2"/>
        <v>0</v>
      </c>
    </row>
    <row r="27" spans="1:17" s="26" customFormat="1" x14ac:dyDescent="0.25">
      <c r="A27" s="299"/>
      <c r="B27" s="76"/>
      <c r="C27" s="299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81"/>
      <c r="P27" s="81"/>
      <c r="Q27" s="87">
        <f t="shared" si="2"/>
        <v>0</v>
      </c>
    </row>
    <row r="28" spans="1:17" s="26" customFormat="1" x14ac:dyDescent="0.25">
      <c r="A28" s="299"/>
      <c r="B28" s="76"/>
      <c r="C28" s="299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81"/>
      <c r="P28" s="81"/>
      <c r="Q28" s="87">
        <f t="shared" si="2"/>
        <v>0</v>
      </c>
    </row>
    <row r="29" spans="1:17" s="26" customFormat="1" x14ac:dyDescent="0.25">
      <c r="A29" s="299"/>
      <c r="B29" s="76"/>
      <c r="C29" s="299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81"/>
      <c r="P29" s="81"/>
      <c r="Q29" s="87">
        <f t="shared" si="2"/>
        <v>0</v>
      </c>
    </row>
    <row r="30" spans="1:17" s="26" customFormat="1" x14ac:dyDescent="0.25">
      <c r="A30" s="299"/>
      <c r="B30" s="76"/>
      <c r="C30" s="299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81"/>
      <c r="P30" s="81"/>
      <c r="Q30" s="87">
        <f t="shared" si="2"/>
        <v>0</v>
      </c>
    </row>
    <row r="31" spans="1:17" s="26" customFormat="1" x14ac:dyDescent="0.25">
      <c r="A31" s="299"/>
      <c r="B31" s="76"/>
      <c r="C31" s="299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81"/>
      <c r="P31" s="81"/>
      <c r="Q31" s="87">
        <f t="shared" si="2"/>
        <v>0</v>
      </c>
    </row>
    <row r="32" spans="1:17" s="26" customFormat="1" x14ac:dyDescent="0.25">
      <c r="A32" s="299"/>
      <c r="B32" s="76"/>
      <c r="C32" s="299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81"/>
      <c r="P32" s="81"/>
      <c r="Q32" s="87">
        <f t="shared" si="2"/>
        <v>0</v>
      </c>
    </row>
    <row r="33" spans="1:17" s="26" customFormat="1" x14ac:dyDescent="0.25">
      <c r="A33" s="299"/>
      <c r="B33" s="76"/>
      <c r="C33" s="299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81"/>
      <c r="P33" s="81"/>
      <c r="Q33" s="87">
        <f t="shared" si="2"/>
        <v>0</v>
      </c>
    </row>
    <row r="34" spans="1:17" s="26" customFormat="1" x14ac:dyDescent="0.25">
      <c r="A34" s="299"/>
      <c r="B34" s="76"/>
      <c r="C34" s="299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81"/>
      <c r="P34" s="81"/>
      <c r="Q34" s="87">
        <f t="shared" si="2"/>
        <v>0</v>
      </c>
    </row>
    <row r="35" spans="1:17" s="26" customFormat="1" x14ac:dyDescent="0.25">
      <c r="A35" s="299"/>
      <c r="B35" s="76"/>
      <c r="C35" s="7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81"/>
      <c r="P35" s="81"/>
      <c r="Q35" s="87">
        <f t="shared" si="2"/>
        <v>0</v>
      </c>
    </row>
    <row r="36" spans="1:17" s="26" customFormat="1" x14ac:dyDescent="0.25">
      <c r="A36" s="299"/>
      <c r="B36" s="76"/>
      <c r="C36" s="75"/>
      <c r="D36" s="47"/>
      <c r="E36" s="77"/>
      <c r="F36" s="78"/>
      <c r="G36" s="79"/>
      <c r="H36" s="71" t="str">
        <f>+IF(N36="","",VLOOKUP(N36,Sheet5!$E$27:$F$80,2,0))</f>
        <v/>
      </c>
      <c r="I36" s="79"/>
      <c r="J36" s="80"/>
      <c r="K36" s="88">
        <f t="shared" ref="K36:K45" si="4">Q36</f>
        <v>0</v>
      </c>
      <c r="L36" s="66"/>
      <c r="M36" s="67">
        <f>M35+J36-K36-L36</f>
        <v>0</v>
      </c>
      <c r="N36" s="81"/>
      <c r="O36" s="81"/>
      <c r="P36" s="81"/>
      <c r="Q36" s="87">
        <f t="shared" ref="Q36:Q45" si="5">O36-P36</f>
        <v>0</v>
      </c>
    </row>
    <row r="37" spans="1:17" s="26" customFormat="1" x14ac:dyDescent="0.25">
      <c r="A37" s="299"/>
      <c r="B37" s="76"/>
      <c r="C37" s="75"/>
      <c r="D37" s="47"/>
      <c r="E37" s="77"/>
      <c r="F37" s="78"/>
      <c r="G37" s="79"/>
      <c r="H37" s="71" t="str">
        <f>+IF(N37="","",VLOOKUP(N37,Sheet5!$E$27:$F$80,2,0))</f>
        <v/>
      </c>
      <c r="I37" s="79"/>
      <c r="J37" s="80"/>
      <c r="K37" s="88">
        <f t="shared" si="4"/>
        <v>0</v>
      </c>
      <c r="L37" s="66"/>
      <c r="M37" s="67">
        <f t="shared" ref="M37:M45" si="6">M36+J37-K37-L37</f>
        <v>0</v>
      </c>
      <c r="N37" s="81"/>
      <c r="O37" s="81"/>
      <c r="P37" s="81"/>
      <c r="Q37" s="87">
        <f t="shared" si="5"/>
        <v>0</v>
      </c>
    </row>
    <row r="38" spans="1:17" s="26" customFormat="1" x14ac:dyDescent="0.25">
      <c r="A38" s="299"/>
      <c r="B38" s="76"/>
      <c r="C38" s="75"/>
      <c r="D38" s="47"/>
      <c r="E38" s="77"/>
      <c r="F38" s="78"/>
      <c r="G38" s="79"/>
      <c r="H38" s="71" t="str">
        <f>+IF(N38="","",VLOOKUP(N38,Sheet5!$E$27:$F$80,2,0))</f>
        <v/>
      </c>
      <c r="I38" s="79"/>
      <c r="J38" s="80"/>
      <c r="K38" s="88">
        <f t="shared" si="4"/>
        <v>0</v>
      </c>
      <c r="L38" s="66"/>
      <c r="M38" s="67">
        <f t="shared" si="6"/>
        <v>0</v>
      </c>
      <c r="N38" s="81"/>
      <c r="O38" s="81"/>
      <c r="P38" s="81"/>
      <c r="Q38" s="87">
        <f t="shared" si="5"/>
        <v>0</v>
      </c>
    </row>
    <row r="39" spans="1:17" s="26" customFormat="1" x14ac:dyDescent="0.25">
      <c r="A39" s="299"/>
      <c r="B39" s="76"/>
      <c r="C39" s="75"/>
      <c r="D39" s="47"/>
      <c r="E39" s="77"/>
      <c r="F39" s="78"/>
      <c r="G39" s="79"/>
      <c r="H39" s="71" t="str">
        <f>+IF(N39="","",VLOOKUP(N39,Sheet5!$E$27:$F$80,2,0))</f>
        <v/>
      </c>
      <c r="I39" s="79"/>
      <c r="J39" s="80"/>
      <c r="K39" s="88">
        <f t="shared" si="4"/>
        <v>0</v>
      </c>
      <c r="L39" s="66"/>
      <c r="M39" s="67">
        <f t="shared" si="6"/>
        <v>0</v>
      </c>
      <c r="N39" s="81"/>
      <c r="O39" s="81"/>
      <c r="P39" s="81"/>
      <c r="Q39" s="87">
        <f t="shared" si="5"/>
        <v>0</v>
      </c>
    </row>
    <row r="40" spans="1:17" s="26" customFormat="1" x14ac:dyDescent="0.25">
      <c r="A40" s="299"/>
      <c r="B40" s="76"/>
      <c r="C40" s="75"/>
      <c r="D40" s="47"/>
      <c r="E40" s="77"/>
      <c r="F40" s="78"/>
      <c r="G40" s="79"/>
      <c r="H40" s="71" t="str">
        <f>+IF(N40="","",VLOOKUP(N40,Sheet5!$E$27:$F$80,2,0))</f>
        <v/>
      </c>
      <c r="I40" s="79"/>
      <c r="J40" s="80"/>
      <c r="K40" s="88">
        <f t="shared" si="4"/>
        <v>0</v>
      </c>
      <c r="L40" s="66"/>
      <c r="M40" s="67">
        <f t="shared" si="6"/>
        <v>0</v>
      </c>
      <c r="N40" s="81"/>
      <c r="O40" s="81"/>
      <c r="P40" s="81"/>
      <c r="Q40" s="87">
        <f t="shared" si="5"/>
        <v>0</v>
      </c>
    </row>
    <row r="41" spans="1:17" s="26" customFormat="1" x14ac:dyDescent="0.25">
      <c r="A41" s="299"/>
      <c r="B41" s="76"/>
      <c r="C41" s="75"/>
      <c r="D41" s="47"/>
      <c r="E41" s="77"/>
      <c r="F41" s="78"/>
      <c r="G41" s="79"/>
      <c r="H41" s="71" t="str">
        <f>+IF(N41="","",VLOOKUP(N41,Sheet5!$E$27:$F$80,2,0))</f>
        <v/>
      </c>
      <c r="I41" s="79"/>
      <c r="J41" s="80"/>
      <c r="K41" s="88">
        <f t="shared" si="4"/>
        <v>0</v>
      </c>
      <c r="L41" s="66"/>
      <c r="M41" s="67">
        <f t="shared" si="6"/>
        <v>0</v>
      </c>
      <c r="N41" s="81"/>
      <c r="O41" s="81"/>
      <c r="P41" s="81"/>
      <c r="Q41" s="87">
        <f t="shared" si="5"/>
        <v>0</v>
      </c>
    </row>
    <row r="42" spans="1:17" s="26" customFormat="1" x14ac:dyDescent="0.25">
      <c r="A42" s="299"/>
      <c r="B42" s="76"/>
      <c r="C42" s="75"/>
      <c r="D42" s="47"/>
      <c r="E42" s="77"/>
      <c r="F42" s="78"/>
      <c r="G42" s="79"/>
      <c r="H42" s="71" t="str">
        <f>+IF(N42="","",VLOOKUP(N42,Sheet5!$E$27:$F$80,2,0))</f>
        <v/>
      </c>
      <c r="I42" s="79"/>
      <c r="J42" s="80"/>
      <c r="K42" s="88">
        <f t="shared" si="4"/>
        <v>0</v>
      </c>
      <c r="L42" s="66"/>
      <c r="M42" s="67">
        <f t="shared" si="6"/>
        <v>0</v>
      </c>
      <c r="N42" s="81"/>
      <c r="O42" s="81"/>
      <c r="P42" s="81"/>
      <c r="Q42" s="87">
        <f t="shared" si="5"/>
        <v>0</v>
      </c>
    </row>
    <row r="43" spans="1:17" s="26" customFormat="1" x14ac:dyDescent="0.25">
      <c r="A43" s="299"/>
      <c r="B43" s="76"/>
      <c r="C43" s="75"/>
      <c r="D43" s="47"/>
      <c r="E43" s="77"/>
      <c r="F43" s="78"/>
      <c r="G43" s="79"/>
      <c r="H43" s="71" t="str">
        <f>+IF(N43="","",VLOOKUP(N43,Sheet5!$E$27:$F$80,2,0))</f>
        <v/>
      </c>
      <c r="I43" s="79"/>
      <c r="J43" s="80"/>
      <c r="K43" s="88">
        <f t="shared" si="4"/>
        <v>0</v>
      </c>
      <c r="L43" s="66"/>
      <c r="M43" s="67">
        <f t="shared" si="6"/>
        <v>0</v>
      </c>
      <c r="N43" s="81"/>
      <c r="O43" s="81"/>
      <c r="P43" s="81"/>
      <c r="Q43" s="87">
        <f t="shared" si="5"/>
        <v>0</v>
      </c>
    </row>
    <row r="44" spans="1:17" s="26" customFormat="1" x14ac:dyDescent="0.25">
      <c r="A44" s="299"/>
      <c r="B44" s="76"/>
      <c r="C44" s="75"/>
      <c r="D44" s="47"/>
      <c r="E44" s="77"/>
      <c r="F44" s="78"/>
      <c r="G44" s="79"/>
      <c r="H44" s="71" t="str">
        <f>+IF(N44="","",VLOOKUP(N44,Sheet5!$E$27:$F$80,2,0))</f>
        <v/>
      </c>
      <c r="I44" s="79"/>
      <c r="J44" s="80"/>
      <c r="K44" s="88">
        <f t="shared" si="4"/>
        <v>0</v>
      </c>
      <c r="L44" s="66"/>
      <c r="M44" s="67">
        <f t="shared" si="6"/>
        <v>0</v>
      </c>
      <c r="N44" s="81"/>
      <c r="O44" s="81"/>
      <c r="P44" s="81"/>
      <c r="Q44" s="87">
        <f t="shared" si="5"/>
        <v>0</v>
      </c>
    </row>
    <row r="45" spans="1:17" s="26" customFormat="1" x14ac:dyDescent="0.25">
      <c r="A45" s="299"/>
      <c r="B45" s="76"/>
      <c r="C45" s="75"/>
      <c r="D45" s="47"/>
      <c r="E45" s="77"/>
      <c r="F45" s="78"/>
      <c r="G45" s="79"/>
      <c r="H45" s="71" t="str">
        <f>+IF(N45="","",VLOOKUP(N45,Sheet5!$E$27:$F$80,2,0))</f>
        <v/>
      </c>
      <c r="I45" s="79"/>
      <c r="J45" s="80"/>
      <c r="K45" s="88">
        <f t="shared" si="4"/>
        <v>0</v>
      </c>
      <c r="L45" s="66"/>
      <c r="M45" s="67">
        <f t="shared" si="6"/>
        <v>0</v>
      </c>
      <c r="N45" s="81"/>
      <c r="O45" s="81"/>
      <c r="P45" s="81"/>
      <c r="Q45" s="87">
        <f t="shared" si="5"/>
        <v>0</v>
      </c>
    </row>
    <row r="46" spans="1:17" s="26" customFormat="1" ht="16.5" thickBot="1" x14ac:dyDescent="0.3">
      <c r="A46" s="304"/>
      <c r="B46" s="62"/>
      <c r="C46" s="48"/>
      <c r="D46" s="49"/>
      <c r="E46" s="50"/>
      <c r="F46" s="51"/>
      <c r="G46" s="52"/>
      <c r="H46" s="52"/>
      <c r="I46" s="73" t="s">
        <v>67</v>
      </c>
      <c r="J46" s="68"/>
      <c r="K46" s="69"/>
      <c r="L46" s="69"/>
      <c r="M46" s="70">
        <f>+M45</f>
        <v>0</v>
      </c>
    </row>
    <row r="47" spans="1:17" s="24" customFormat="1" x14ac:dyDescent="0.25">
      <c r="A47" s="445" t="s">
        <v>51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7"/>
    </row>
    <row r="48" spans="1:17" s="26" customFormat="1" ht="15.75" customHeight="1" x14ac:dyDescent="0.25">
      <c r="A48" s="430" t="s">
        <v>86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</row>
    <row r="49" spans="1:14" s="26" customFormat="1" x14ac:dyDescent="0.25">
      <c r="A49" s="59"/>
      <c r="B49" s="57"/>
      <c r="C49" s="57"/>
      <c r="D49" s="433">
        <f>Reports!$C$11</f>
        <v>0</v>
      </c>
      <c r="E49" s="433"/>
      <c r="F49" s="433"/>
      <c r="G49" s="60" t="s">
        <v>87</v>
      </c>
      <c r="H49" s="433">
        <f>Reports!$C$13</f>
        <v>0</v>
      </c>
      <c r="I49" s="433"/>
      <c r="J49" s="433"/>
      <c r="K49" s="57"/>
      <c r="L49" s="57"/>
      <c r="M49" s="58"/>
    </row>
    <row r="50" spans="1:14" s="26" customFormat="1" x14ac:dyDescent="0.25">
      <c r="A50" s="434" t="s">
        <v>113</v>
      </c>
      <c r="B50" s="435"/>
      <c r="C50" s="435"/>
      <c r="D50" s="435"/>
      <c r="E50" s="436" t="s">
        <v>91</v>
      </c>
      <c r="F50" s="436"/>
      <c r="G50" s="437" t="s">
        <v>88</v>
      </c>
      <c r="H50" s="437"/>
      <c r="I50" s="437"/>
      <c r="J50" s="437"/>
      <c r="K50" s="437"/>
      <c r="L50" s="437"/>
      <c r="M50" s="438"/>
    </row>
    <row r="51" spans="1:14" s="26" customFormat="1" ht="30.75" customHeight="1" x14ac:dyDescent="0.25">
      <c r="A51" s="59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4" s="26" customFormat="1" x14ac:dyDescent="0.25">
      <c r="A52" s="27"/>
      <c r="B52" s="28"/>
      <c r="C52" s="28"/>
      <c r="D52" s="28"/>
      <c r="E52" s="28"/>
      <c r="F52" s="28"/>
      <c r="G52" s="28"/>
      <c r="H52" s="28"/>
      <c r="I52" s="424" t="str">
        <f>UPPER(Reports!$C$9)</f>
        <v/>
      </c>
      <c r="J52" s="424"/>
      <c r="K52" s="424"/>
      <c r="L52" s="424"/>
      <c r="M52" s="425"/>
      <c r="N52" s="29"/>
    </row>
    <row r="53" spans="1:14" s="26" customFormat="1" x14ac:dyDescent="0.25">
      <c r="A53" s="27"/>
      <c r="B53" s="28"/>
      <c r="C53" s="28"/>
      <c r="D53" s="28"/>
      <c r="E53" s="28"/>
      <c r="F53" s="28"/>
      <c r="G53" s="28"/>
      <c r="H53" s="28"/>
      <c r="I53" s="422">
        <f>+IF($E$50="","",VLOOKUP($E$50,Sheet5!$E$2:$F$25,2,0))</f>
        <v>42460</v>
      </c>
      <c r="J53" s="422"/>
      <c r="K53" s="422"/>
      <c r="L53" s="422"/>
      <c r="M53" s="423"/>
      <c r="N53" s="29"/>
    </row>
    <row r="54" spans="1:14" s="26" customFormat="1" ht="6" customHeight="1" thickBot="1" x14ac:dyDescent="0.3">
      <c r="A54" s="30"/>
      <c r="B54" s="31"/>
      <c r="C54" s="53"/>
      <c r="D54" s="53"/>
      <c r="E54" s="53"/>
      <c r="F54" s="53"/>
      <c r="G54" s="53"/>
      <c r="H54" s="53"/>
      <c r="I54" s="53"/>
      <c r="J54" s="426"/>
      <c r="K54" s="426"/>
      <c r="L54" s="426"/>
      <c r="M54" s="32"/>
    </row>
    <row r="55" spans="1:14" x14ac:dyDescent="0.25">
      <c r="C55" s="39"/>
      <c r="D55" s="39"/>
      <c r="E55" s="427"/>
      <c r="F55" s="427"/>
      <c r="G55" s="427"/>
      <c r="H55" s="427"/>
      <c r="I55" s="427"/>
      <c r="J55" s="54"/>
      <c r="K55" s="427"/>
      <c r="L55" s="427"/>
      <c r="M55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54:L54"/>
    <mergeCell ref="E55:I55"/>
    <mergeCell ref="K55:L55"/>
    <mergeCell ref="N13:N14"/>
    <mergeCell ref="A48:M48"/>
    <mergeCell ref="D49:F49"/>
    <mergeCell ref="H49:J49"/>
    <mergeCell ref="A50:D50"/>
    <mergeCell ref="E50:F50"/>
    <mergeCell ref="G50:M50"/>
    <mergeCell ref="F13:F14"/>
    <mergeCell ref="J13:J14"/>
    <mergeCell ref="K13:K14"/>
    <mergeCell ref="L13:L14"/>
    <mergeCell ref="M13:M14"/>
    <mergeCell ref="A47:M47"/>
    <mergeCell ref="O13:O14"/>
    <mergeCell ref="P13:P14"/>
    <mergeCell ref="Q13:Q14"/>
    <mergeCell ref="I53:M53"/>
    <mergeCell ref="I52:M52"/>
  </mergeCells>
  <hyperlinks>
    <hyperlink ref="N1" location="Reports!A1" display="BACK TO MAIN"/>
  </hyperlinks>
  <printOptions horizontalCentered="1"/>
  <pageMargins left="0.25" right="0.25" top="0.75" bottom="0.75" header="0" footer="0.5"/>
  <pageSetup paperSize="9" scale="7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E50:F50</xm:sqref>
        </x14:dataValidation>
        <x14:dataValidation type="list" allowBlank="1" showInputMessage="1" showErrorMessage="1">
          <x14:formula1>
            <xm:f>Sheet5!$E$27:$E$81</xm:f>
          </x14:formula1>
          <xm:sqref>N16:N45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46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.1406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40" bestFit="1" customWidth="1"/>
    <col min="16" max="17" width="10.28515625" style="40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43" t="s">
        <v>255</v>
      </c>
      <c r="P13" s="439" t="s">
        <v>256</v>
      </c>
      <c r="Q13" s="439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44"/>
      <c r="P14" s="440"/>
      <c r="Q14" s="440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CkRec03!M46</f>
        <v>0</v>
      </c>
    </row>
    <row r="16" spans="1:17" s="26" customFormat="1" x14ac:dyDescent="0.25">
      <c r="A16" s="305"/>
      <c r="B16" s="76"/>
      <c r="C16" s="299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299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81"/>
      <c r="P17" s="81"/>
      <c r="Q17" s="87">
        <f t="shared" ref="Q17:Q35" si="2">O17-P17</f>
        <v>0</v>
      </c>
    </row>
    <row r="18" spans="1:17" s="26" customFormat="1" x14ac:dyDescent="0.25">
      <c r="A18" s="305"/>
      <c r="B18" s="76"/>
      <c r="C18" s="299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81"/>
      <c r="P18" s="81"/>
      <c r="Q18" s="87">
        <f t="shared" si="2"/>
        <v>0</v>
      </c>
    </row>
    <row r="19" spans="1:17" s="26" customFormat="1" x14ac:dyDescent="0.25">
      <c r="A19" s="305"/>
      <c r="B19" s="76"/>
      <c r="C19" s="299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81"/>
      <c r="P19" s="81"/>
      <c r="Q19" s="87">
        <f t="shared" si="2"/>
        <v>0</v>
      </c>
    </row>
    <row r="20" spans="1:17" s="26" customFormat="1" x14ac:dyDescent="0.25">
      <c r="A20" s="305"/>
      <c r="B20" s="76"/>
      <c r="C20" s="299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81"/>
      <c r="P20" s="81"/>
      <c r="Q20" s="87">
        <f t="shared" si="2"/>
        <v>0</v>
      </c>
    </row>
    <row r="21" spans="1:17" s="26" customFormat="1" x14ac:dyDescent="0.25">
      <c r="A21" s="305"/>
      <c r="B21" s="76"/>
      <c r="C21" s="299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81"/>
      <c r="P21" s="81"/>
      <c r="Q21" s="87">
        <f t="shared" si="2"/>
        <v>0</v>
      </c>
    </row>
    <row r="22" spans="1:17" s="26" customFormat="1" x14ac:dyDescent="0.25">
      <c r="A22" s="305"/>
      <c r="B22" s="76"/>
      <c r="C22" s="299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81"/>
      <c r="P22" s="81"/>
      <c r="Q22" s="87">
        <f t="shared" si="2"/>
        <v>0</v>
      </c>
    </row>
    <row r="23" spans="1:17" s="26" customFormat="1" x14ac:dyDescent="0.25">
      <c r="A23" s="305"/>
      <c r="B23" s="76"/>
      <c r="C23" s="299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81"/>
      <c r="P23" s="81"/>
      <c r="Q23" s="87">
        <f t="shared" si="2"/>
        <v>0</v>
      </c>
    </row>
    <row r="24" spans="1:17" s="26" customFormat="1" x14ac:dyDescent="0.25">
      <c r="A24" s="305"/>
      <c r="B24" s="76"/>
      <c r="C24" s="299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81"/>
      <c r="P24" s="81"/>
      <c r="Q24" s="87">
        <f t="shared" si="2"/>
        <v>0</v>
      </c>
    </row>
    <row r="25" spans="1:17" s="26" customFormat="1" x14ac:dyDescent="0.25">
      <c r="A25" s="305"/>
      <c r="B25" s="76"/>
      <c r="C25" s="299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81"/>
      <c r="P25" s="81"/>
      <c r="Q25" s="87">
        <f t="shared" si="2"/>
        <v>0</v>
      </c>
    </row>
    <row r="26" spans="1:17" s="26" customFormat="1" x14ac:dyDescent="0.25">
      <c r="A26" s="305"/>
      <c r="B26" s="76"/>
      <c r="C26" s="299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81"/>
      <c r="P26" s="81"/>
      <c r="Q26" s="87">
        <f t="shared" si="2"/>
        <v>0</v>
      </c>
    </row>
    <row r="27" spans="1:17" s="26" customFormat="1" x14ac:dyDescent="0.25">
      <c r="A27" s="305"/>
      <c r="B27" s="76"/>
      <c r="C27" s="299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81"/>
      <c r="P27" s="81"/>
      <c r="Q27" s="87">
        <f t="shared" si="2"/>
        <v>0</v>
      </c>
    </row>
    <row r="28" spans="1:17" s="26" customFormat="1" x14ac:dyDescent="0.25">
      <c r="A28" s="305"/>
      <c r="B28" s="76"/>
      <c r="C28" s="299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81"/>
      <c r="P28" s="81"/>
      <c r="Q28" s="87">
        <f t="shared" si="2"/>
        <v>0</v>
      </c>
    </row>
    <row r="29" spans="1:17" s="26" customFormat="1" x14ac:dyDescent="0.25">
      <c r="A29" s="305"/>
      <c r="B29" s="76"/>
      <c r="C29" s="299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81"/>
      <c r="P29" s="81"/>
      <c r="Q29" s="87">
        <f t="shared" si="2"/>
        <v>0</v>
      </c>
    </row>
    <row r="30" spans="1:17" s="26" customFormat="1" x14ac:dyDescent="0.25">
      <c r="A30" s="305"/>
      <c r="B30" s="76"/>
      <c r="C30" s="299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81"/>
      <c r="P30" s="81"/>
      <c r="Q30" s="87">
        <f t="shared" si="2"/>
        <v>0</v>
      </c>
    </row>
    <row r="31" spans="1:17" s="26" customFormat="1" x14ac:dyDescent="0.25">
      <c r="A31" s="305"/>
      <c r="B31" s="76"/>
      <c r="C31" s="299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81"/>
      <c r="P31" s="81"/>
      <c r="Q31" s="87">
        <f t="shared" si="2"/>
        <v>0</v>
      </c>
    </row>
    <row r="32" spans="1:17" s="26" customFormat="1" x14ac:dyDescent="0.25">
      <c r="A32" s="305"/>
      <c r="B32" s="76"/>
      <c r="C32" s="299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81"/>
      <c r="P32" s="81"/>
      <c r="Q32" s="87">
        <f t="shared" si="2"/>
        <v>0</v>
      </c>
    </row>
    <row r="33" spans="1:17" s="26" customFormat="1" x14ac:dyDescent="0.25">
      <c r="A33" s="305"/>
      <c r="B33" s="76"/>
      <c r="C33" s="299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81"/>
      <c r="P33" s="81"/>
      <c r="Q33" s="87">
        <f t="shared" si="2"/>
        <v>0</v>
      </c>
    </row>
    <row r="34" spans="1:17" s="26" customFormat="1" x14ac:dyDescent="0.25">
      <c r="A34" s="305"/>
      <c r="B34" s="76"/>
      <c r="C34" s="299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81"/>
      <c r="P34" s="81"/>
      <c r="Q34" s="87">
        <f t="shared" si="2"/>
        <v>0</v>
      </c>
    </row>
    <row r="35" spans="1:17" s="26" customFormat="1" x14ac:dyDescent="0.25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81"/>
      <c r="P35" s="81"/>
      <c r="Q35" s="87">
        <f t="shared" si="2"/>
        <v>0</v>
      </c>
    </row>
    <row r="36" spans="1:17" s="26" customFormat="1" ht="16.5" thickBot="1" x14ac:dyDescent="0.3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</row>
    <row r="37" spans="1:17" s="24" customFormat="1" x14ac:dyDescent="0.25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</row>
    <row r="38" spans="1:17" s="26" customFormat="1" ht="15.75" customHeight="1" x14ac:dyDescent="0.25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7" s="26" customFormat="1" x14ac:dyDescent="0.25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</row>
    <row r="40" spans="1:17" s="26" customFormat="1" x14ac:dyDescent="0.25">
      <c r="A40" s="434" t="s">
        <v>113</v>
      </c>
      <c r="B40" s="435"/>
      <c r="C40" s="435"/>
      <c r="D40" s="435"/>
      <c r="E40" s="436" t="s">
        <v>92</v>
      </c>
      <c r="F40" s="436"/>
      <c r="G40" s="437" t="s">
        <v>88</v>
      </c>
      <c r="H40" s="437"/>
      <c r="I40" s="437"/>
      <c r="J40" s="437"/>
      <c r="K40" s="437"/>
      <c r="L40" s="437"/>
      <c r="M40" s="438"/>
    </row>
    <row r="41" spans="1:17" s="26" customFormat="1" x14ac:dyDescent="0.25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</row>
    <row r="42" spans="1:17" s="26" customFormat="1" x14ac:dyDescent="0.25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7" s="26" customFormat="1" x14ac:dyDescent="0.25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</row>
    <row r="44" spans="1:17" s="26" customFormat="1" x14ac:dyDescent="0.25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42490</v>
      </c>
      <c r="J44" s="422"/>
      <c r="K44" s="422"/>
      <c r="L44" s="422"/>
      <c r="M44" s="423"/>
      <c r="N44" s="29"/>
    </row>
    <row r="45" spans="1:17" s="26" customFormat="1" ht="6" customHeight="1" thickBot="1" x14ac:dyDescent="0.3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</row>
    <row r="46" spans="1:17" x14ac:dyDescent="0.25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N16:N35</xm:sqref>
        </x14:dataValidation>
        <x14:dataValidation type="list" allowBlank="1" showInputMessage="1" showErrorMessage="1">
          <x14:formula1>
            <xm:f>Sheet5!$E$2:$E$26</xm:f>
          </x14:formula1>
          <xm:sqref>E40:F41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5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1.425781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6" width="10.28515625" style="325" bestFit="1" customWidth="1"/>
    <col min="17" max="17" width="10.425781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  <c r="O1" s="87"/>
      <c r="P1" s="87"/>
      <c r="Q1" s="87"/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18" t="s">
        <v>255</v>
      </c>
      <c r="P13" s="420" t="s">
        <v>256</v>
      </c>
      <c r="Q13" s="420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CkRec04!M36</f>
        <v>0</v>
      </c>
      <c r="O15" s="87"/>
      <c r="P15" s="87"/>
      <c r="Q15" s="87"/>
    </row>
    <row r="16" spans="1:17" s="26" customFormat="1" x14ac:dyDescent="0.25">
      <c r="A16" s="305"/>
      <c r="B16" s="76"/>
      <c r="C16" s="299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299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 x14ac:dyDescent="0.25">
      <c r="A18" s="305"/>
      <c r="B18" s="76"/>
      <c r="C18" s="299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 x14ac:dyDescent="0.25">
      <c r="A19" s="305"/>
      <c r="B19" s="76"/>
      <c r="C19" s="299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 x14ac:dyDescent="0.25">
      <c r="A20" s="305"/>
      <c r="B20" s="76"/>
      <c r="C20" s="299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 x14ac:dyDescent="0.25">
      <c r="A21" s="305"/>
      <c r="B21" s="76"/>
      <c r="C21" s="299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 x14ac:dyDescent="0.25">
      <c r="A22" s="305"/>
      <c r="B22" s="76"/>
      <c r="C22" s="299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 x14ac:dyDescent="0.25">
      <c r="A23" s="305"/>
      <c r="B23" s="76"/>
      <c r="C23" s="299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 x14ac:dyDescent="0.25">
      <c r="A24" s="305"/>
      <c r="B24" s="76"/>
      <c r="C24" s="299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 x14ac:dyDescent="0.25">
      <c r="A25" s="305"/>
      <c r="B25" s="76"/>
      <c r="C25" s="299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 x14ac:dyDescent="0.25">
      <c r="A26" s="305"/>
      <c r="B26" s="76"/>
      <c r="C26" s="299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 x14ac:dyDescent="0.25">
      <c r="A27" s="305"/>
      <c r="B27" s="76"/>
      <c r="C27" s="299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 x14ac:dyDescent="0.25">
      <c r="A28" s="305"/>
      <c r="B28" s="76"/>
      <c r="C28" s="299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 x14ac:dyDescent="0.25">
      <c r="A29" s="305"/>
      <c r="B29" s="76"/>
      <c r="C29" s="299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 x14ac:dyDescent="0.25">
      <c r="A30" s="305"/>
      <c r="B30" s="76"/>
      <c r="C30" s="299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 x14ac:dyDescent="0.25">
      <c r="A31" s="305"/>
      <c r="B31" s="76"/>
      <c r="C31" s="299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 x14ac:dyDescent="0.25">
      <c r="A32" s="305"/>
      <c r="B32" s="76"/>
      <c r="C32" s="299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 x14ac:dyDescent="0.25">
      <c r="A33" s="305"/>
      <c r="B33" s="76"/>
      <c r="C33" s="299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 x14ac:dyDescent="0.25">
      <c r="A34" s="305"/>
      <c r="B34" s="76"/>
      <c r="C34" s="299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 x14ac:dyDescent="0.25">
      <c r="A35" s="305"/>
      <c r="B35" s="76"/>
      <c r="C35" s="299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 x14ac:dyDescent="0.3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 x14ac:dyDescent="0.25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 x14ac:dyDescent="0.25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 x14ac:dyDescent="0.25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 x14ac:dyDescent="0.25">
      <c r="A40" s="434" t="s">
        <v>113</v>
      </c>
      <c r="B40" s="435"/>
      <c r="C40" s="435"/>
      <c r="D40" s="435"/>
      <c r="E40" s="436" t="s">
        <v>95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 x14ac:dyDescent="0.25">
      <c r="A41" s="59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O41" s="87"/>
      <c r="P41" s="87"/>
      <c r="Q41" s="87"/>
    </row>
    <row r="42" spans="1:17" s="26" customFormat="1" x14ac:dyDescent="0.25">
      <c r="A42" s="27"/>
      <c r="B42" s="28"/>
      <c r="C42" s="28"/>
      <c r="D42" s="28"/>
      <c r="E42" s="28"/>
      <c r="F42" s="28"/>
      <c r="G42" s="28"/>
      <c r="H42" s="28"/>
      <c r="I42" s="424" t="str">
        <f>UPPER(Reports!$C$9)</f>
        <v/>
      </c>
      <c r="J42" s="424"/>
      <c r="K42" s="424"/>
      <c r="L42" s="424"/>
      <c r="M42" s="425"/>
      <c r="N42" s="29"/>
      <c r="O42" s="87"/>
      <c r="P42" s="87"/>
      <c r="Q42" s="87"/>
    </row>
    <row r="43" spans="1:17" s="26" customFormat="1" x14ac:dyDescent="0.25">
      <c r="A43" s="27"/>
      <c r="B43" s="28"/>
      <c r="C43" s="28"/>
      <c r="D43" s="28"/>
      <c r="E43" s="28"/>
      <c r="F43" s="28"/>
      <c r="G43" s="28"/>
      <c r="H43" s="28"/>
      <c r="I43" s="422">
        <f>+IF($E$40="","",VLOOKUP($E$40,Sheet5!$E$2:$F$25,2,0))</f>
        <v>42521</v>
      </c>
      <c r="J43" s="422"/>
      <c r="K43" s="422"/>
      <c r="L43" s="422"/>
      <c r="M43" s="423"/>
      <c r="N43" s="29"/>
      <c r="O43" s="87"/>
      <c r="P43" s="87"/>
      <c r="Q43" s="87"/>
    </row>
    <row r="44" spans="1:17" s="26" customFormat="1" ht="6" customHeight="1" thickBot="1" x14ac:dyDescent="0.3">
      <c r="A44" s="30"/>
      <c r="B44" s="31"/>
      <c r="C44" s="53"/>
      <c r="D44" s="53"/>
      <c r="E44" s="53"/>
      <c r="F44" s="53"/>
      <c r="G44" s="53"/>
      <c r="H44" s="53"/>
      <c r="I44" s="53"/>
      <c r="J44" s="426"/>
      <c r="K44" s="426"/>
      <c r="L44" s="426"/>
      <c r="M44" s="32"/>
      <c r="O44" s="87"/>
      <c r="P44" s="87"/>
      <c r="Q44" s="87"/>
    </row>
    <row r="45" spans="1:17" x14ac:dyDescent="0.25">
      <c r="C45" s="39"/>
      <c r="D45" s="39"/>
      <c r="E45" s="427"/>
      <c r="F45" s="427"/>
      <c r="G45" s="427"/>
      <c r="H45" s="427"/>
      <c r="I45" s="427"/>
      <c r="J45" s="54"/>
      <c r="K45" s="427"/>
      <c r="L45" s="427"/>
      <c r="M45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4:L44"/>
    <mergeCell ref="E45:I45"/>
    <mergeCell ref="K45:L45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3:M43"/>
    <mergeCell ref="I42:M42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E40:F40</xm:sqref>
        </x14:dataValidation>
        <x14:dataValidation type="list" allowBlank="1" showInputMessage="1" showErrorMessage="1">
          <x14:formula1>
            <xm:f>Sheet5!$E$27:$E$81</xm:f>
          </x14:formula1>
          <xm:sqref>N16:N35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5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.285156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40" bestFit="1" customWidth="1"/>
    <col min="16" max="17" width="10.28515625" style="40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43" t="s">
        <v>255</v>
      </c>
      <c r="P13" s="439" t="s">
        <v>256</v>
      </c>
      <c r="Q13" s="439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44"/>
      <c r="P14" s="440"/>
      <c r="Q14" s="440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CkRec05!M36</f>
        <v>0</v>
      </c>
    </row>
    <row r="16" spans="1:17" s="26" customFormat="1" x14ac:dyDescent="0.25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81"/>
      <c r="P17" s="81"/>
      <c r="Q17" s="87">
        <f t="shared" ref="Q17:Q35" si="2">O17-P17</f>
        <v>0</v>
      </c>
    </row>
    <row r="18" spans="1:17" s="26" customFormat="1" x14ac:dyDescent="0.25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81"/>
      <c r="P18" s="81"/>
      <c r="Q18" s="87">
        <f t="shared" si="2"/>
        <v>0</v>
      </c>
    </row>
    <row r="19" spans="1:17" s="26" customFormat="1" x14ac:dyDescent="0.25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81"/>
      <c r="P19" s="81"/>
      <c r="Q19" s="87">
        <f t="shared" si="2"/>
        <v>0</v>
      </c>
    </row>
    <row r="20" spans="1:17" s="26" customFormat="1" x14ac:dyDescent="0.25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81"/>
      <c r="P20" s="81"/>
      <c r="Q20" s="87">
        <f t="shared" si="2"/>
        <v>0</v>
      </c>
    </row>
    <row r="21" spans="1:17" s="26" customFormat="1" x14ac:dyDescent="0.25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81"/>
      <c r="P21" s="81"/>
      <c r="Q21" s="87">
        <f t="shared" si="2"/>
        <v>0</v>
      </c>
    </row>
    <row r="22" spans="1:17" s="26" customFormat="1" x14ac:dyDescent="0.25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81"/>
      <c r="P22" s="81"/>
      <c r="Q22" s="87">
        <f t="shared" si="2"/>
        <v>0</v>
      </c>
    </row>
    <row r="23" spans="1:17" s="26" customFormat="1" x14ac:dyDescent="0.25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81"/>
      <c r="P23" s="81"/>
      <c r="Q23" s="87">
        <f t="shared" si="2"/>
        <v>0</v>
      </c>
    </row>
    <row r="24" spans="1:17" s="26" customFormat="1" x14ac:dyDescent="0.25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81"/>
      <c r="P24" s="81"/>
      <c r="Q24" s="87">
        <f t="shared" si="2"/>
        <v>0</v>
      </c>
    </row>
    <row r="25" spans="1:17" s="26" customFormat="1" x14ac:dyDescent="0.25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81"/>
      <c r="P25" s="81"/>
      <c r="Q25" s="87">
        <f t="shared" si="2"/>
        <v>0</v>
      </c>
    </row>
    <row r="26" spans="1:17" s="26" customFormat="1" x14ac:dyDescent="0.25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81"/>
      <c r="P26" s="81"/>
      <c r="Q26" s="87">
        <f t="shared" si="2"/>
        <v>0</v>
      </c>
    </row>
    <row r="27" spans="1:17" s="26" customFormat="1" x14ac:dyDescent="0.25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81"/>
      <c r="P27" s="81"/>
      <c r="Q27" s="87">
        <f t="shared" si="2"/>
        <v>0</v>
      </c>
    </row>
    <row r="28" spans="1:17" s="26" customFormat="1" x14ac:dyDescent="0.25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81"/>
      <c r="P28" s="81"/>
      <c r="Q28" s="87">
        <f t="shared" si="2"/>
        <v>0</v>
      </c>
    </row>
    <row r="29" spans="1:17" s="26" customFormat="1" x14ac:dyDescent="0.25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81"/>
      <c r="P29" s="81"/>
      <c r="Q29" s="87">
        <f t="shared" si="2"/>
        <v>0</v>
      </c>
    </row>
    <row r="30" spans="1:17" s="26" customFormat="1" x14ac:dyDescent="0.25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81"/>
      <c r="P30" s="81"/>
      <c r="Q30" s="87">
        <f t="shared" si="2"/>
        <v>0</v>
      </c>
    </row>
    <row r="31" spans="1:17" s="26" customFormat="1" x14ac:dyDescent="0.25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81"/>
      <c r="P31" s="81"/>
      <c r="Q31" s="87">
        <f t="shared" si="2"/>
        <v>0</v>
      </c>
    </row>
    <row r="32" spans="1:17" s="26" customFormat="1" x14ac:dyDescent="0.25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81"/>
      <c r="P32" s="81"/>
      <c r="Q32" s="87">
        <f t="shared" si="2"/>
        <v>0</v>
      </c>
    </row>
    <row r="33" spans="1:17" s="26" customFormat="1" x14ac:dyDescent="0.25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81"/>
      <c r="P33" s="81"/>
      <c r="Q33" s="87">
        <f t="shared" si="2"/>
        <v>0</v>
      </c>
    </row>
    <row r="34" spans="1:17" s="26" customFormat="1" x14ac:dyDescent="0.25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81"/>
      <c r="P34" s="81"/>
      <c r="Q34" s="87">
        <f t="shared" si="2"/>
        <v>0</v>
      </c>
    </row>
    <row r="35" spans="1:17" s="26" customFormat="1" x14ac:dyDescent="0.25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81"/>
      <c r="P35" s="81"/>
      <c r="Q35" s="87">
        <f t="shared" si="2"/>
        <v>0</v>
      </c>
    </row>
    <row r="36" spans="1:17" s="26" customFormat="1" x14ac:dyDescent="0.25">
      <c r="A36" s="305"/>
      <c r="B36" s="76"/>
      <c r="C36" s="305"/>
      <c r="D36" s="47"/>
      <c r="E36" s="77"/>
      <c r="F36" s="78"/>
      <c r="G36" s="79"/>
      <c r="H36" s="71" t="str">
        <f>+IF(N36="","",VLOOKUP(N36,Sheet5!$E$27:$F$80,2,0))</f>
        <v/>
      </c>
      <c r="I36" s="79"/>
      <c r="J36" s="80"/>
      <c r="K36" s="88">
        <f t="shared" ref="K36:K45" si="4">Q36</f>
        <v>0</v>
      </c>
      <c r="L36" s="66"/>
      <c r="M36" s="67">
        <f t="shared" ref="M36:M45" si="5">M35+J36-K36-L36</f>
        <v>0</v>
      </c>
      <c r="N36" s="81"/>
      <c r="O36" s="81"/>
      <c r="P36" s="81"/>
      <c r="Q36" s="87">
        <f t="shared" ref="Q36:Q45" si="6">O36-P36</f>
        <v>0</v>
      </c>
    </row>
    <row r="37" spans="1:17" s="26" customFormat="1" x14ac:dyDescent="0.25">
      <c r="A37" s="305"/>
      <c r="B37" s="76"/>
      <c r="C37" s="305"/>
      <c r="D37" s="47"/>
      <c r="E37" s="77"/>
      <c r="F37" s="78"/>
      <c r="G37" s="79"/>
      <c r="H37" s="71" t="str">
        <f>+IF(N37="","",VLOOKUP(N37,Sheet5!$E$27:$F$80,2,0))</f>
        <v/>
      </c>
      <c r="I37" s="79"/>
      <c r="J37" s="80"/>
      <c r="K37" s="88">
        <f t="shared" si="4"/>
        <v>0</v>
      </c>
      <c r="L37" s="66"/>
      <c r="M37" s="67">
        <f t="shared" si="5"/>
        <v>0</v>
      </c>
      <c r="N37" s="81"/>
      <c r="O37" s="81"/>
      <c r="P37" s="81"/>
      <c r="Q37" s="87">
        <f t="shared" si="6"/>
        <v>0</v>
      </c>
    </row>
    <row r="38" spans="1:17" s="26" customFormat="1" x14ac:dyDescent="0.25">
      <c r="A38" s="305"/>
      <c r="B38" s="76"/>
      <c r="C38" s="305"/>
      <c r="D38" s="47"/>
      <c r="E38" s="77"/>
      <c r="F38" s="78"/>
      <c r="G38" s="79"/>
      <c r="H38" s="71" t="str">
        <f>+IF(N38="","",VLOOKUP(N38,Sheet5!$E$27:$F$80,2,0))</f>
        <v/>
      </c>
      <c r="I38" s="79"/>
      <c r="J38" s="80"/>
      <c r="K38" s="88">
        <f t="shared" si="4"/>
        <v>0</v>
      </c>
      <c r="L38" s="66"/>
      <c r="M38" s="67">
        <f t="shared" si="5"/>
        <v>0</v>
      </c>
      <c r="N38" s="81"/>
      <c r="O38" s="81"/>
      <c r="P38" s="81"/>
      <c r="Q38" s="87">
        <f t="shared" si="6"/>
        <v>0</v>
      </c>
    </row>
    <row r="39" spans="1:17" s="26" customFormat="1" x14ac:dyDescent="0.25">
      <c r="A39" s="305"/>
      <c r="B39" s="76"/>
      <c r="C39" s="305"/>
      <c r="D39" s="47"/>
      <c r="E39" s="77"/>
      <c r="F39" s="78"/>
      <c r="G39" s="79"/>
      <c r="H39" s="71" t="str">
        <f>+IF(N39="","",VLOOKUP(N39,Sheet5!$E$27:$F$80,2,0))</f>
        <v/>
      </c>
      <c r="I39" s="79"/>
      <c r="J39" s="80"/>
      <c r="K39" s="88">
        <f t="shared" si="4"/>
        <v>0</v>
      </c>
      <c r="L39" s="66"/>
      <c r="M39" s="67">
        <f t="shared" si="5"/>
        <v>0</v>
      </c>
      <c r="N39" s="81"/>
      <c r="O39" s="81"/>
      <c r="P39" s="81"/>
      <c r="Q39" s="87">
        <f t="shared" si="6"/>
        <v>0</v>
      </c>
    </row>
    <row r="40" spans="1:17" s="26" customFormat="1" x14ac:dyDescent="0.25">
      <c r="A40" s="305"/>
      <c r="B40" s="76"/>
      <c r="C40" s="305"/>
      <c r="D40" s="47"/>
      <c r="E40" s="77"/>
      <c r="F40" s="78"/>
      <c r="G40" s="79"/>
      <c r="H40" s="71" t="str">
        <f>+IF(N40="","",VLOOKUP(N40,Sheet5!$E$27:$F$80,2,0))</f>
        <v/>
      </c>
      <c r="I40" s="79"/>
      <c r="J40" s="80"/>
      <c r="K40" s="88">
        <f t="shared" si="4"/>
        <v>0</v>
      </c>
      <c r="L40" s="66"/>
      <c r="M40" s="67">
        <f t="shared" si="5"/>
        <v>0</v>
      </c>
      <c r="N40" s="81"/>
      <c r="O40" s="81"/>
      <c r="P40" s="81"/>
      <c r="Q40" s="87">
        <f t="shared" si="6"/>
        <v>0</v>
      </c>
    </row>
    <row r="41" spans="1:17" s="26" customFormat="1" x14ac:dyDescent="0.25">
      <c r="A41" s="305"/>
      <c r="B41" s="76"/>
      <c r="C41" s="305"/>
      <c r="D41" s="47"/>
      <c r="E41" s="77"/>
      <c r="F41" s="78"/>
      <c r="G41" s="79"/>
      <c r="H41" s="71" t="str">
        <f>+IF(N41="","",VLOOKUP(N41,Sheet5!$E$27:$F$80,2,0))</f>
        <v/>
      </c>
      <c r="I41" s="79"/>
      <c r="J41" s="80"/>
      <c r="K41" s="88">
        <f t="shared" si="4"/>
        <v>0</v>
      </c>
      <c r="L41" s="66"/>
      <c r="M41" s="67">
        <f t="shared" si="5"/>
        <v>0</v>
      </c>
      <c r="N41" s="81"/>
      <c r="O41" s="81"/>
      <c r="P41" s="81"/>
      <c r="Q41" s="87">
        <f t="shared" si="6"/>
        <v>0</v>
      </c>
    </row>
    <row r="42" spans="1:17" s="26" customFormat="1" x14ac:dyDescent="0.25">
      <c r="A42" s="305"/>
      <c r="B42" s="76"/>
      <c r="C42" s="305"/>
      <c r="D42" s="47"/>
      <c r="E42" s="77"/>
      <c r="F42" s="78"/>
      <c r="G42" s="79"/>
      <c r="H42" s="71" t="str">
        <f>+IF(N42="","",VLOOKUP(N42,Sheet5!$E$27:$F$80,2,0))</f>
        <v/>
      </c>
      <c r="I42" s="79"/>
      <c r="J42" s="80"/>
      <c r="K42" s="88">
        <f t="shared" si="4"/>
        <v>0</v>
      </c>
      <c r="L42" s="66"/>
      <c r="M42" s="67">
        <f t="shared" si="5"/>
        <v>0</v>
      </c>
      <c r="N42" s="81"/>
      <c r="O42" s="81"/>
      <c r="P42" s="81"/>
      <c r="Q42" s="87">
        <f t="shared" si="6"/>
        <v>0</v>
      </c>
    </row>
    <row r="43" spans="1:17" s="26" customFormat="1" x14ac:dyDescent="0.25">
      <c r="A43" s="305"/>
      <c r="B43" s="76"/>
      <c r="C43" s="305"/>
      <c r="D43" s="47"/>
      <c r="E43" s="77"/>
      <c r="F43" s="78"/>
      <c r="G43" s="79"/>
      <c r="H43" s="71" t="str">
        <f>+IF(N43="","",VLOOKUP(N43,Sheet5!$E$27:$F$80,2,0))</f>
        <v/>
      </c>
      <c r="I43" s="79"/>
      <c r="J43" s="80"/>
      <c r="K43" s="88">
        <f t="shared" si="4"/>
        <v>0</v>
      </c>
      <c r="L43" s="66"/>
      <c r="M43" s="67">
        <f t="shared" si="5"/>
        <v>0</v>
      </c>
      <c r="N43" s="81"/>
      <c r="O43" s="81"/>
      <c r="P43" s="81"/>
      <c r="Q43" s="87">
        <f t="shared" si="6"/>
        <v>0</v>
      </c>
    </row>
    <row r="44" spans="1:17" s="26" customFormat="1" x14ac:dyDescent="0.25">
      <c r="A44" s="305"/>
      <c r="B44" s="76"/>
      <c r="C44" s="305"/>
      <c r="D44" s="47"/>
      <c r="E44" s="77"/>
      <c r="F44" s="78"/>
      <c r="G44" s="79"/>
      <c r="H44" s="71" t="str">
        <f>+IF(N44="","",VLOOKUP(N44,Sheet5!$E$27:$F$80,2,0))</f>
        <v/>
      </c>
      <c r="I44" s="79"/>
      <c r="J44" s="80"/>
      <c r="K44" s="88">
        <f t="shared" si="4"/>
        <v>0</v>
      </c>
      <c r="L44" s="66"/>
      <c r="M44" s="67">
        <f t="shared" si="5"/>
        <v>0</v>
      </c>
      <c r="N44" s="81"/>
      <c r="O44" s="81"/>
      <c r="P44" s="81"/>
      <c r="Q44" s="87">
        <f t="shared" si="6"/>
        <v>0</v>
      </c>
    </row>
    <row r="45" spans="1:17" s="26" customFormat="1" x14ac:dyDescent="0.25">
      <c r="A45" s="305"/>
      <c r="B45" s="76"/>
      <c r="C45" s="305"/>
      <c r="D45" s="47"/>
      <c r="E45" s="77"/>
      <c r="F45" s="78"/>
      <c r="G45" s="79"/>
      <c r="H45" s="71" t="str">
        <f>+IF(N45="","",VLOOKUP(N45,Sheet5!$E$27:$F$80,2,0))</f>
        <v/>
      </c>
      <c r="I45" s="79"/>
      <c r="J45" s="80"/>
      <c r="K45" s="88">
        <f t="shared" si="4"/>
        <v>0</v>
      </c>
      <c r="L45" s="66"/>
      <c r="M45" s="67">
        <f t="shared" si="5"/>
        <v>0</v>
      </c>
      <c r="N45" s="81"/>
      <c r="O45" s="81"/>
      <c r="P45" s="81"/>
      <c r="Q45" s="87">
        <f t="shared" si="6"/>
        <v>0</v>
      </c>
    </row>
    <row r="46" spans="1:17" s="26" customFormat="1" ht="16.5" thickBot="1" x14ac:dyDescent="0.3">
      <c r="A46" s="48"/>
      <c r="B46" s="62"/>
      <c r="C46" s="48"/>
      <c r="D46" s="49"/>
      <c r="E46" s="50"/>
      <c r="F46" s="51"/>
      <c r="G46" s="52"/>
      <c r="H46" s="52"/>
      <c r="I46" s="73" t="s">
        <v>67</v>
      </c>
      <c r="J46" s="68"/>
      <c r="K46" s="69"/>
      <c r="L46" s="69"/>
      <c r="M46" s="70">
        <f>+M45</f>
        <v>0</v>
      </c>
    </row>
    <row r="47" spans="1:17" s="24" customFormat="1" x14ac:dyDescent="0.25">
      <c r="A47" s="445" t="s">
        <v>51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7"/>
    </row>
    <row r="48" spans="1:17" s="26" customFormat="1" ht="15.75" customHeight="1" x14ac:dyDescent="0.25">
      <c r="A48" s="430" t="s">
        <v>86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</row>
    <row r="49" spans="1:14" s="26" customFormat="1" x14ac:dyDescent="0.25">
      <c r="A49" s="59"/>
      <c r="B49" s="57"/>
      <c r="C49" s="57"/>
      <c r="D49" s="433">
        <f>Reports!$C$11</f>
        <v>0</v>
      </c>
      <c r="E49" s="433"/>
      <c r="F49" s="433"/>
      <c r="G49" s="60" t="s">
        <v>87</v>
      </c>
      <c r="H49" s="433">
        <f>Reports!$C$13</f>
        <v>0</v>
      </c>
      <c r="I49" s="433"/>
      <c r="J49" s="433"/>
      <c r="K49" s="57"/>
      <c r="L49" s="57"/>
      <c r="M49" s="58"/>
    </row>
    <row r="50" spans="1:14" s="26" customFormat="1" x14ac:dyDescent="0.25">
      <c r="A50" s="434" t="s">
        <v>113</v>
      </c>
      <c r="B50" s="435"/>
      <c r="C50" s="435"/>
      <c r="D50" s="435"/>
      <c r="E50" s="436" t="s">
        <v>93</v>
      </c>
      <c r="F50" s="436"/>
      <c r="G50" s="437" t="s">
        <v>88</v>
      </c>
      <c r="H50" s="437"/>
      <c r="I50" s="437"/>
      <c r="J50" s="437"/>
      <c r="K50" s="437"/>
      <c r="L50" s="437"/>
      <c r="M50" s="438"/>
    </row>
    <row r="51" spans="1:14" s="26" customFormat="1" x14ac:dyDescent="0.25">
      <c r="A51" s="59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4" s="26" customFormat="1" x14ac:dyDescent="0.25">
      <c r="A52" s="27"/>
      <c r="B52" s="28"/>
      <c r="C52" s="28"/>
      <c r="D52" s="28"/>
      <c r="E52" s="28"/>
      <c r="F52" s="28"/>
      <c r="G52" s="28"/>
      <c r="H52" s="28"/>
      <c r="I52" s="424" t="str">
        <f>UPPER(Reports!$C$9)</f>
        <v/>
      </c>
      <c r="J52" s="424"/>
      <c r="K52" s="424"/>
      <c r="L52" s="424"/>
      <c r="M52" s="425"/>
      <c r="N52" s="29"/>
    </row>
    <row r="53" spans="1:14" s="26" customFormat="1" x14ac:dyDescent="0.25">
      <c r="A53" s="27"/>
      <c r="B53" s="28"/>
      <c r="C53" s="28"/>
      <c r="D53" s="28"/>
      <c r="E53" s="28"/>
      <c r="F53" s="28"/>
      <c r="G53" s="28"/>
      <c r="H53" s="28"/>
      <c r="I53" s="422">
        <f>+IF($E$50="","",VLOOKUP($E$50,Sheet5!$E$2:$F$25,2,0))</f>
        <v>42551</v>
      </c>
      <c r="J53" s="422"/>
      <c r="K53" s="422"/>
      <c r="L53" s="422"/>
      <c r="M53" s="423"/>
      <c r="N53" s="29"/>
    </row>
    <row r="54" spans="1:14" s="26" customFormat="1" ht="6" customHeight="1" thickBot="1" x14ac:dyDescent="0.3">
      <c r="A54" s="30"/>
      <c r="B54" s="31"/>
      <c r="C54" s="53"/>
      <c r="D54" s="53"/>
      <c r="E54" s="53"/>
      <c r="F54" s="53"/>
      <c r="G54" s="53"/>
      <c r="H54" s="53"/>
      <c r="I54" s="53"/>
      <c r="J54" s="426"/>
      <c r="K54" s="426"/>
      <c r="L54" s="426"/>
      <c r="M54" s="32"/>
    </row>
    <row r="55" spans="1:14" x14ac:dyDescent="0.25">
      <c r="C55" s="39"/>
      <c r="D55" s="39"/>
      <c r="E55" s="427"/>
      <c r="F55" s="427"/>
      <c r="G55" s="427"/>
      <c r="H55" s="427"/>
      <c r="I55" s="427"/>
      <c r="J55" s="54"/>
      <c r="K55" s="427"/>
      <c r="L55" s="427"/>
      <c r="M55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54:L54"/>
    <mergeCell ref="E55:I55"/>
    <mergeCell ref="K55:L55"/>
    <mergeCell ref="N13:N14"/>
    <mergeCell ref="A48:M48"/>
    <mergeCell ref="D49:F49"/>
    <mergeCell ref="H49:J49"/>
    <mergeCell ref="A50:D50"/>
    <mergeCell ref="E50:F50"/>
    <mergeCell ref="G50:M50"/>
    <mergeCell ref="F13:F14"/>
    <mergeCell ref="J13:J14"/>
    <mergeCell ref="K13:K14"/>
    <mergeCell ref="L13:L14"/>
    <mergeCell ref="M13:M14"/>
    <mergeCell ref="A47:M47"/>
    <mergeCell ref="O13:O14"/>
    <mergeCell ref="P13:P14"/>
    <mergeCell ref="Q13:Q14"/>
    <mergeCell ref="I53:M53"/>
    <mergeCell ref="I52:M52"/>
  </mergeCells>
  <hyperlinks>
    <hyperlink ref="N1" location="Reports!A1" display="BACK TO MAIN"/>
  </hyperlinks>
  <printOptions horizontalCentered="1"/>
  <pageMargins left="0.25" right="0.25" top="0.75" bottom="0.75" header="0" footer="0.5"/>
  <pageSetup paperSize="9" scale="7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N16:N45</xm:sqref>
        </x14:dataValidation>
        <x14:dataValidation type="list" allowBlank="1" showInputMessage="1" showErrorMessage="1">
          <x14:formula1>
            <xm:f>Sheet5!$E$2:$E$26</xm:f>
          </x14:formula1>
          <xm:sqref>E50:F50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46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6.1406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  <c r="O1" s="87"/>
      <c r="P1" s="87"/>
      <c r="Q1" s="87"/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18" t="s">
        <v>255</v>
      </c>
      <c r="P13" s="420" t="s">
        <v>256</v>
      </c>
      <c r="Q13" s="420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CkRec06!M46</f>
        <v>0</v>
      </c>
      <c r="O15" s="87"/>
      <c r="P15" s="87"/>
      <c r="Q15" s="87"/>
    </row>
    <row r="16" spans="1:17" s="26" customFormat="1" x14ac:dyDescent="0.25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 x14ac:dyDescent="0.25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 x14ac:dyDescent="0.25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 x14ac:dyDescent="0.25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 x14ac:dyDescent="0.25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 x14ac:dyDescent="0.25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 x14ac:dyDescent="0.25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 x14ac:dyDescent="0.25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 x14ac:dyDescent="0.25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 x14ac:dyDescent="0.25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 x14ac:dyDescent="0.25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 x14ac:dyDescent="0.25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 x14ac:dyDescent="0.25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 x14ac:dyDescent="0.25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 x14ac:dyDescent="0.25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 x14ac:dyDescent="0.25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 x14ac:dyDescent="0.25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 x14ac:dyDescent="0.25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 x14ac:dyDescent="0.25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 x14ac:dyDescent="0.3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 x14ac:dyDescent="0.25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 x14ac:dyDescent="0.25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 x14ac:dyDescent="0.25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 x14ac:dyDescent="0.25">
      <c r="A40" s="434" t="s">
        <v>113</v>
      </c>
      <c r="B40" s="435"/>
      <c r="C40" s="435"/>
      <c r="D40" s="435"/>
      <c r="E40" s="436" t="s">
        <v>94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 x14ac:dyDescent="0.25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  <c r="O41" s="87"/>
      <c r="P41" s="87"/>
      <c r="Q41" s="87"/>
    </row>
    <row r="42" spans="1:17" s="26" customFormat="1" x14ac:dyDescent="0.25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O42" s="87"/>
      <c r="P42" s="87"/>
      <c r="Q42" s="87"/>
    </row>
    <row r="43" spans="1:17" s="26" customFormat="1" x14ac:dyDescent="0.25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  <c r="O43" s="87"/>
      <c r="P43" s="87"/>
      <c r="Q43" s="87"/>
    </row>
    <row r="44" spans="1:17" s="26" customFormat="1" x14ac:dyDescent="0.25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42582</v>
      </c>
      <c r="J44" s="422"/>
      <c r="K44" s="422"/>
      <c r="L44" s="422"/>
      <c r="M44" s="423"/>
      <c r="N44" s="29"/>
      <c r="O44" s="87"/>
      <c r="P44" s="87"/>
      <c r="Q44" s="87"/>
    </row>
    <row r="45" spans="1:17" s="26" customFormat="1" ht="6" customHeight="1" thickBot="1" x14ac:dyDescent="0.3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  <c r="O45" s="87"/>
      <c r="P45" s="87"/>
      <c r="Q45" s="87"/>
    </row>
    <row r="46" spans="1:17" x14ac:dyDescent="0.25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E40:F41</xm:sqref>
        </x14:dataValidation>
        <x14:dataValidation type="list" allowBlank="1" showInputMessage="1" showErrorMessage="1">
          <x14:formula1>
            <xm:f>Sheet5!$E$27:$E$81</xm:f>
          </x14:formula1>
          <xm:sqref>N16:N35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Z40"/>
  <sheetViews>
    <sheetView topLeftCell="F1" workbookViewId="0">
      <selection activeCell="Z1" sqref="Z1"/>
    </sheetView>
  </sheetViews>
  <sheetFormatPr defaultRowHeight="16.5" x14ac:dyDescent="0.3"/>
  <cols>
    <col min="1" max="1" width="7.7109375" style="3" customWidth="1"/>
    <col min="2" max="2" width="11.42578125" style="3" customWidth="1"/>
    <col min="3" max="3" width="23.5703125" style="3" customWidth="1"/>
    <col min="4" max="4" width="11.140625" style="3" customWidth="1"/>
    <col min="5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5" width="0" style="3" hidden="1" customWidth="1"/>
    <col min="26" max="26" width="17.5703125" style="3" customWidth="1"/>
    <col min="27" max="16384" width="9.140625" style="3"/>
  </cols>
  <sheetData>
    <row r="1" spans="1:26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Z1" s="294" t="s">
        <v>288</v>
      </c>
    </row>
    <row r="2" spans="1:26" s="2" customFormat="1" x14ac:dyDescent="0.3">
      <c r="A2" s="338" t="str">
        <f>CkRec02!E40</f>
        <v>February 1-29,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6" s="2" customFormat="1" x14ac:dyDescent="0.3">
      <c r="M3" s="91" t="s">
        <v>261</v>
      </c>
      <c r="N3" s="301" t="s">
        <v>290</v>
      </c>
      <c r="O3" s="4"/>
      <c r="P3" s="4"/>
    </row>
    <row r="4" spans="1:26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6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6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6" x14ac:dyDescent="0.3">
      <c r="M7" s="91" t="s">
        <v>264</v>
      </c>
      <c r="N7" s="92" t="s">
        <v>265</v>
      </c>
    </row>
    <row r="9" spans="1:26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28" t="s">
        <v>259</v>
      </c>
    </row>
    <row r="10" spans="1:26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28"/>
    </row>
    <row r="11" spans="1:26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81"/>
    </row>
    <row r="12" spans="1:26" x14ac:dyDescent="0.3">
      <c r="A12" s="89"/>
      <c r="B12" s="90"/>
      <c r="C12" s="9" t="s">
        <v>64</v>
      </c>
      <c r="D12" s="9"/>
      <c r="E12" s="9"/>
      <c r="F12" s="9">
        <f>CkRec02!M15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81" t="str">
        <f>IF(AND(R12&lt;=0,R12&lt;=0),"HIDE","UNHIDE")</f>
        <v>HIDE</v>
      </c>
      <c r="V12" s="3">
        <v>1</v>
      </c>
    </row>
    <row r="13" spans="1:26" x14ac:dyDescent="0.3">
      <c r="A13" s="186">
        <f>IF(CkRec02!E16&gt;0,CkRec02!E16,CkRec02!B16)</f>
        <v>0</v>
      </c>
      <c r="B13" s="192">
        <f>IF(CkRec02!C16&gt;0,CkRec02!C16,CkRec02!A16)</f>
        <v>0</v>
      </c>
      <c r="C13" s="90">
        <f>CkRec02!G16</f>
        <v>0</v>
      </c>
      <c r="D13" s="12">
        <f>CkRec02!J16</f>
        <v>0</v>
      </c>
      <c r="E13" s="12">
        <f>CkRec02!K16</f>
        <v>0</v>
      </c>
      <c r="F13" s="12">
        <f>+F12+D13-E13</f>
        <v>0</v>
      </c>
      <c r="G13" s="12">
        <f>CkRec02!P16</f>
        <v>0</v>
      </c>
      <c r="H13" s="13">
        <f>+IF(CkRec02!H16='CDR 02'!$H$11,CkRec02!O16,0)</f>
        <v>0</v>
      </c>
      <c r="I13" s="13">
        <f>+IF(CkRec02!H16='CDR 02'!$I$11,CkRec02!O16,0)</f>
        <v>0</v>
      </c>
      <c r="J13" s="13">
        <f>+IF(CkRec02!H16='CDR 02'!$J$11,CkRec02!O16,0)</f>
        <v>0</v>
      </c>
      <c r="K13" s="13">
        <f>+IF(CkRec02!H16='CDR 02'!$K$11,CkRec02!O16,0)</f>
        <v>0</v>
      </c>
      <c r="L13" s="13">
        <f>+IF(CkRec02!H16='CDR 02'!$L$11,CkRec02!O16,0)</f>
        <v>0</v>
      </c>
      <c r="M13" s="13">
        <f>+IF(CkRec02!H16='CDR 02'!$M$11,CkRec02!O16,0)</f>
        <v>0</v>
      </c>
      <c r="N13" s="95">
        <f>+IF(AND(CkRec02!H16&lt;&gt;$H$11,CkRec02!H16&lt;&gt;$I$11,CkRec02!H16&lt;&gt;$J$11,CkRec02!H16&lt;&gt;$K$11,CkRec02!H16&lt;&gt;$L$11,CkRec02!H16&lt;&gt;$M$11),VLOOKUP(CkRec02!H16,CkRec02!$H$16:$N$35,7,0),0)</f>
        <v>0</v>
      </c>
      <c r="O13" s="96" t="str">
        <f>+IF(AND(CkRec02!H16&lt;&gt;$H$11,CkRec02!H16&lt;&gt;$I$11,CkRec02!H16&lt;&gt;$J$11,CkRec02!H16&lt;&gt;$K$11,CkRec02!H16&lt;&gt;$L$11,CkRec02!H16&lt;&gt;$M$11),VLOOKUP(CkRec02!H16,CkRec02!$H$16:$N$35,1,0),0)</f>
        <v/>
      </c>
      <c r="P13" s="94">
        <f>+IF(AND(CkRec02!H16&lt;&gt;$H$11,CkRec02!H16&lt;&gt;$I$11,CkRec02!H16&lt;&gt;$J$11,CkRec02!H16&lt;&gt;$K$11,CkRec02!H16&lt;&gt;$L$11,CkRec02!H16&lt;&gt;$M$11),CkRec02!O16,0)</f>
        <v>0</v>
      </c>
      <c r="R13" s="191">
        <f>SUM(D13:E13)</f>
        <v>0</v>
      </c>
      <c r="S13" s="181" t="str">
        <f t="shared" ref="S13:S31" si="0">IF(AND(R13&lt;=0,R13&lt;=0),"HIDE","UNHIDE")</f>
        <v>HIDE</v>
      </c>
      <c r="V13" s="3">
        <v>2</v>
      </c>
    </row>
    <row r="14" spans="1:26" x14ac:dyDescent="0.3">
      <c r="A14" s="186">
        <f>IF(CkRec02!E17&gt;0,CkRec02!E17,CkRec02!B17)</f>
        <v>0</v>
      </c>
      <c r="B14" s="192">
        <f>IF(CkRec02!C17&gt;0,CkRec02!C17,CkRec02!A17)</f>
        <v>0</v>
      </c>
      <c r="C14" s="90">
        <f>CkRec02!G17</f>
        <v>0</v>
      </c>
      <c r="D14" s="12">
        <f>CkRec02!J17</f>
        <v>0</v>
      </c>
      <c r="E14" s="12">
        <f>CkRec02!K17</f>
        <v>0</v>
      </c>
      <c r="F14" s="12">
        <f t="shared" ref="F14:F31" si="1">+F13+D14-E14</f>
        <v>0</v>
      </c>
      <c r="G14" s="12">
        <f>CkRec02!P17</f>
        <v>0</v>
      </c>
      <c r="H14" s="13">
        <f>+IF(CkRec02!H17='CDR 02'!$H$11,CkRec02!O17,0)</f>
        <v>0</v>
      </c>
      <c r="I14" s="13">
        <f>+IF(CkRec02!H17='CDR 02'!$I$11,CkRec02!O17,0)</f>
        <v>0</v>
      </c>
      <c r="J14" s="13">
        <f>+IF(CkRec02!H17='CDR 02'!$J$11,CkRec02!O17,0)</f>
        <v>0</v>
      </c>
      <c r="K14" s="13">
        <f>+IF(CkRec02!H17='CDR 02'!$K$11,CkRec02!O17,0)</f>
        <v>0</v>
      </c>
      <c r="L14" s="13">
        <f>+IF(CkRec02!H17='CDR 02'!$L$11,CkRec02!O17,0)</f>
        <v>0</v>
      </c>
      <c r="M14" s="13">
        <f>+IF(CkRec02!H17='CDR 02'!$M$11,CkRec02!O17,0)</f>
        <v>0</v>
      </c>
      <c r="N14" s="95">
        <f>+IF(AND(CkRec02!H17&lt;&gt;$H$11,CkRec02!H17&lt;&gt;$I$11,CkRec02!H17&lt;&gt;$J$11,CkRec02!H17&lt;&gt;$K$11,CkRec02!H17&lt;&gt;$L$11,CkRec02!H17&lt;&gt;$M$11),VLOOKUP(CkRec02!H17,CkRec02!$H$16:$N$35,7,0),0)</f>
        <v>0</v>
      </c>
      <c r="O14" s="96" t="str">
        <f>+IF(AND(CkRec02!H17&lt;&gt;$H$11,CkRec02!H17&lt;&gt;$I$11,CkRec02!H17&lt;&gt;$J$11,CkRec02!H17&lt;&gt;$K$11,CkRec02!H17&lt;&gt;$L$11,CkRec02!H17&lt;&gt;$M$11),VLOOKUP(CkRec02!H17,CkRec02!$H$16:$N$35,1,0),0)</f>
        <v/>
      </c>
      <c r="P14" s="94">
        <f>+IF(AND(CkRec02!H17&lt;&gt;$H$11,CkRec02!H17&lt;&gt;$I$11,CkRec02!H17&lt;&gt;$J$11,CkRec02!H17&lt;&gt;$K$11,CkRec02!H17&lt;&gt;$L$11,CkRec02!H17&lt;&gt;$M$11),CkRec02!O17,0)</f>
        <v>0</v>
      </c>
      <c r="R14" s="191">
        <f t="shared" ref="R14:R32" si="2">SUM(D14:E14)</f>
        <v>0</v>
      </c>
      <c r="S14" s="181" t="str">
        <f t="shared" si="0"/>
        <v>HIDE</v>
      </c>
      <c r="V14" s="3">
        <v>3</v>
      </c>
    </row>
    <row r="15" spans="1:26" x14ac:dyDescent="0.3">
      <c r="A15" s="186">
        <f>IF(CkRec02!E18&gt;0,CkRec02!E18,CkRec02!B18)</f>
        <v>0</v>
      </c>
      <c r="B15" s="192">
        <f>IF(CkRec02!C18&gt;0,CkRec02!C18,CkRec02!A18)</f>
        <v>0</v>
      </c>
      <c r="C15" s="90">
        <f>CkRec02!G18</f>
        <v>0</v>
      </c>
      <c r="D15" s="12">
        <f>CkRec02!J18</f>
        <v>0</v>
      </c>
      <c r="E15" s="12">
        <f>CkRec02!K18</f>
        <v>0</v>
      </c>
      <c r="F15" s="12">
        <f t="shared" si="1"/>
        <v>0</v>
      </c>
      <c r="G15" s="12">
        <f>CkRec02!P18</f>
        <v>0</v>
      </c>
      <c r="H15" s="13">
        <f>+IF(CkRec02!H18='CDR 02'!$H$11,CkRec02!O18,0)</f>
        <v>0</v>
      </c>
      <c r="I15" s="13">
        <f>+IF(CkRec02!H18='CDR 02'!$I$11,CkRec02!O18,0)</f>
        <v>0</v>
      </c>
      <c r="J15" s="13">
        <f>+IF(CkRec02!H18='CDR 02'!$J$11,CkRec02!O18,0)</f>
        <v>0</v>
      </c>
      <c r="K15" s="13">
        <f>+IF(CkRec02!H18='CDR 02'!$K$11,CkRec02!O18,0)</f>
        <v>0</v>
      </c>
      <c r="L15" s="13">
        <f>+IF(CkRec02!H18='CDR 02'!$L$11,CkRec02!O18,0)</f>
        <v>0</v>
      </c>
      <c r="M15" s="13">
        <f>+IF(CkRec02!H18='CDR 02'!$M$11,CkRec02!O18,0)</f>
        <v>0</v>
      </c>
      <c r="N15" s="95">
        <f>+IF(AND(CkRec02!H18&lt;&gt;$H$11,CkRec02!H18&lt;&gt;$I$11,CkRec02!H18&lt;&gt;$J$11,CkRec02!H18&lt;&gt;$K$11,CkRec02!H18&lt;&gt;$L$11,CkRec02!H18&lt;&gt;$M$11),VLOOKUP(CkRec02!H18,CkRec02!$H$16:$N$35,7,0),0)</f>
        <v>0</v>
      </c>
      <c r="O15" s="96" t="str">
        <f>+IF(AND(CkRec02!H18&lt;&gt;$H$11,CkRec02!H18&lt;&gt;$I$11,CkRec02!H18&lt;&gt;$J$11,CkRec02!H18&lt;&gt;$K$11,CkRec02!H18&lt;&gt;$L$11,CkRec02!H18&lt;&gt;$M$11),VLOOKUP(CkRec02!H18,CkRec02!$H$16:$N$35,1,0),0)</f>
        <v/>
      </c>
      <c r="P15" s="94">
        <f>+IF(AND(CkRec02!H18&lt;&gt;$H$11,CkRec02!H18&lt;&gt;$I$11,CkRec02!H18&lt;&gt;$J$11,CkRec02!H18&lt;&gt;$K$11,CkRec02!H18&lt;&gt;$L$11,CkRec02!H18&lt;&gt;$M$11),CkRec02!O18,0)</f>
        <v>0</v>
      </c>
      <c r="R15" s="191">
        <f t="shared" si="2"/>
        <v>0</v>
      </c>
      <c r="S15" s="181" t="str">
        <f t="shared" si="0"/>
        <v>HIDE</v>
      </c>
      <c r="V15" s="3">
        <v>4</v>
      </c>
    </row>
    <row r="16" spans="1:26" x14ac:dyDescent="0.3">
      <c r="A16" s="186">
        <f>IF(CkRec02!E19&gt;0,CkRec02!E19,CkRec02!B19)</f>
        <v>0</v>
      </c>
      <c r="B16" s="192">
        <f>IF(CkRec02!C19&gt;0,CkRec02!C19,CkRec02!A19)</f>
        <v>0</v>
      </c>
      <c r="C16" s="90">
        <f>CkRec02!G19</f>
        <v>0</v>
      </c>
      <c r="D16" s="12">
        <f>CkRec02!J19</f>
        <v>0</v>
      </c>
      <c r="E16" s="12">
        <f>CkRec02!K19</f>
        <v>0</v>
      </c>
      <c r="F16" s="12">
        <f t="shared" si="1"/>
        <v>0</v>
      </c>
      <c r="G16" s="12">
        <f>CkRec02!P19</f>
        <v>0</v>
      </c>
      <c r="H16" s="13">
        <f>+IF(CkRec02!H19='CDR 02'!$H$11,CkRec02!O19,0)</f>
        <v>0</v>
      </c>
      <c r="I16" s="13">
        <f>+IF(CkRec02!H19='CDR 02'!$I$11,CkRec02!O19,0)</f>
        <v>0</v>
      </c>
      <c r="J16" s="13">
        <f>+IF(CkRec02!H19='CDR 02'!$J$11,CkRec02!O19,0)</f>
        <v>0</v>
      </c>
      <c r="K16" s="13">
        <f>+IF(CkRec02!H19='CDR 02'!$K$11,CkRec02!O19,0)</f>
        <v>0</v>
      </c>
      <c r="L16" s="13">
        <f>+IF(CkRec02!H19='CDR 02'!$L$11,CkRec02!O19,0)</f>
        <v>0</v>
      </c>
      <c r="M16" s="13">
        <f>+IF(CkRec02!H19='CDR 02'!$M$11,CkRec02!O19,0)</f>
        <v>0</v>
      </c>
      <c r="N16" s="95">
        <f>+IF(AND(CkRec02!H19&lt;&gt;$H$11,CkRec02!H19&lt;&gt;$I$11,CkRec02!H19&lt;&gt;$J$11,CkRec02!H19&lt;&gt;$K$11,CkRec02!H19&lt;&gt;$L$11,CkRec02!H19&lt;&gt;$M$11),VLOOKUP(CkRec02!H19,CkRec02!$H$16:$N$35,7,0),0)</f>
        <v>0</v>
      </c>
      <c r="O16" s="96" t="str">
        <f>+IF(AND(CkRec02!H19&lt;&gt;$H$11,CkRec02!H19&lt;&gt;$I$11,CkRec02!H19&lt;&gt;$J$11,CkRec02!H19&lt;&gt;$K$11,CkRec02!H19&lt;&gt;$L$11,CkRec02!H19&lt;&gt;$M$11),VLOOKUP(CkRec02!H19,CkRec02!$H$16:$N$35,1,0),0)</f>
        <v/>
      </c>
      <c r="P16" s="94">
        <f>+IF(AND(CkRec02!H19&lt;&gt;$H$11,CkRec02!H19&lt;&gt;$I$11,CkRec02!H19&lt;&gt;$J$11,CkRec02!H19&lt;&gt;$K$11,CkRec02!H19&lt;&gt;$L$11,CkRec02!H19&lt;&gt;$M$11),CkRec02!O19,0)</f>
        <v>0</v>
      </c>
      <c r="R16" s="191">
        <f t="shared" si="2"/>
        <v>0</v>
      </c>
      <c r="S16" s="181" t="str">
        <f t="shared" si="0"/>
        <v>HIDE</v>
      </c>
      <c r="V16" s="3">
        <v>5</v>
      </c>
    </row>
    <row r="17" spans="1:22" x14ac:dyDescent="0.3">
      <c r="A17" s="186">
        <f>IF(CkRec02!E20&gt;0,CkRec02!E20,CkRec02!B20)</f>
        <v>0</v>
      </c>
      <c r="B17" s="192">
        <f>IF(CkRec02!C20&gt;0,CkRec02!C20,CkRec02!A20)</f>
        <v>0</v>
      </c>
      <c r="C17" s="90">
        <f>CkRec02!G20</f>
        <v>0</v>
      </c>
      <c r="D17" s="12">
        <f>CkRec02!J20</f>
        <v>0</v>
      </c>
      <c r="E17" s="12">
        <f>CkRec02!K20</f>
        <v>0</v>
      </c>
      <c r="F17" s="12">
        <f t="shared" si="1"/>
        <v>0</v>
      </c>
      <c r="G17" s="12">
        <f>CkRec02!P20</f>
        <v>0</v>
      </c>
      <c r="H17" s="13">
        <f>+IF(CkRec02!H20='CDR 02'!$H$11,CkRec02!O20,0)</f>
        <v>0</v>
      </c>
      <c r="I17" s="13">
        <f>+IF(CkRec02!H20='CDR 02'!$I$11,CkRec02!O20,0)</f>
        <v>0</v>
      </c>
      <c r="J17" s="13">
        <f>+IF(CkRec02!H20='CDR 02'!$J$11,CkRec02!O20,0)</f>
        <v>0</v>
      </c>
      <c r="K17" s="13">
        <f>+IF(CkRec02!H20='CDR 02'!$K$11,CkRec02!O20,0)</f>
        <v>0</v>
      </c>
      <c r="L17" s="13">
        <f>+IF(CkRec02!H20='CDR 02'!$L$11,CkRec02!O20,0)</f>
        <v>0</v>
      </c>
      <c r="M17" s="13">
        <f>+IF(CkRec02!H20='CDR 02'!$M$11,CkRec02!O20,0)</f>
        <v>0</v>
      </c>
      <c r="N17" s="95">
        <f>+IF(AND(CkRec02!H20&lt;&gt;$H$11,CkRec02!H20&lt;&gt;$I$11,CkRec02!H20&lt;&gt;$J$11,CkRec02!H20&lt;&gt;$K$11,CkRec02!H20&lt;&gt;$L$11,CkRec02!H20&lt;&gt;$M$11),VLOOKUP(CkRec02!H20,CkRec02!$H$16:$N$35,7,0),0)</f>
        <v>0</v>
      </c>
      <c r="O17" s="96" t="str">
        <f>+IF(AND(CkRec02!H20&lt;&gt;$H$11,CkRec02!H20&lt;&gt;$I$11,CkRec02!H20&lt;&gt;$J$11,CkRec02!H20&lt;&gt;$K$11,CkRec02!H20&lt;&gt;$L$11,CkRec02!H20&lt;&gt;$M$11),VLOOKUP(CkRec02!H20,CkRec02!$H$16:$N$35,1,0),0)</f>
        <v/>
      </c>
      <c r="P17" s="94">
        <f>+IF(AND(CkRec02!H20&lt;&gt;$H$11,CkRec02!H20&lt;&gt;$I$11,CkRec02!H20&lt;&gt;$J$11,CkRec02!H20&lt;&gt;$K$11,CkRec02!H20&lt;&gt;$L$11,CkRec02!H20&lt;&gt;$M$11),CkRec02!O20,0)</f>
        <v>0</v>
      </c>
      <c r="R17" s="191">
        <f t="shared" si="2"/>
        <v>0</v>
      </c>
      <c r="S17" s="181" t="str">
        <f t="shared" si="0"/>
        <v>HIDE</v>
      </c>
      <c r="V17" s="3">
        <v>6</v>
      </c>
    </row>
    <row r="18" spans="1:22" x14ac:dyDescent="0.3">
      <c r="A18" s="186">
        <f>IF(CkRec02!E21&gt;0,CkRec02!E21,CkRec02!B21)</f>
        <v>0</v>
      </c>
      <c r="B18" s="192">
        <f>IF(CkRec02!C21&gt;0,CkRec02!C21,CkRec02!A21)</f>
        <v>0</v>
      </c>
      <c r="C18" s="90">
        <f>CkRec02!G21</f>
        <v>0</v>
      </c>
      <c r="D18" s="12">
        <f>CkRec02!J21</f>
        <v>0</v>
      </c>
      <c r="E18" s="12">
        <f>CkRec02!K21</f>
        <v>0</v>
      </c>
      <c r="F18" s="12">
        <f t="shared" si="1"/>
        <v>0</v>
      </c>
      <c r="G18" s="12">
        <f>CkRec02!P21</f>
        <v>0</v>
      </c>
      <c r="H18" s="13">
        <f>+IF(CkRec02!H21='CDR 02'!$H$11,CkRec02!O21,0)</f>
        <v>0</v>
      </c>
      <c r="I18" s="13">
        <f>+IF(CkRec02!H21='CDR 02'!$I$11,CkRec02!O21,0)</f>
        <v>0</v>
      </c>
      <c r="J18" s="13">
        <f>+IF(CkRec02!H21='CDR 02'!$J$11,CkRec02!O21,0)</f>
        <v>0</v>
      </c>
      <c r="K18" s="13">
        <f>+IF(CkRec02!H21='CDR 02'!$K$11,CkRec02!O21,0)</f>
        <v>0</v>
      </c>
      <c r="L18" s="13">
        <f>+IF(CkRec02!H21='CDR 02'!$L$11,CkRec02!O21,0)</f>
        <v>0</v>
      </c>
      <c r="M18" s="13">
        <f>+IF(CkRec02!H21='CDR 02'!$M$11,CkRec02!O21,0)</f>
        <v>0</v>
      </c>
      <c r="N18" s="95">
        <f>+IF(AND(CkRec02!H21&lt;&gt;$H$11,CkRec02!H21&lt;&gt;$I$11,CkRec02!H21&lt;&gt;$J$11,CkRec02!H21&lt;&gt;$K$11,CkRec02!H21&lt;&gt;$L$11,CkRec02!H21&lt;&gt;$M$11),VLOOKUP(CkRec02!H21,CkRec02!$H$16:$N$35,7,0),0)</f>
        <v>0</v>
      </c>
      <c r="O18" s="96" t="str">
        <f>+IF(AND(CkRec02!H21&lt;&gt;$H$11,CkRec02!H21&lt;&gt;$I$11,CkRec02!H21&lt;&gt;$J$11,CkRec02!H21&lt;&gt;$K$11,CkRec02!H21&lt;&gt;$L$11,CkRec02!H21&lt;&gt;$M$11),VLOOKUP(CkRec02!H21,CkRec02!$H$16:$N$35,1,0),0)</f>
        <v/>
      </c>
      <c r="P18" s="94">
        <f>+IF(AND(CkRec02!H21&lt;&gt;$H$11,CkRec02!H21&lt;&gt;$I$11,CkRec02!H21&lt;&gt;$J$11,CkRec02!H21&lt;&gt;$K$11,CkRec02!H21&lt;&gt;$L$11,CkRec02!H21&lt;&gt;$M$11),CkRec02!O21,0)</f>
        <v>0</v>
      </c>
      <c r="R18" s="191">
        <f t="shared" si="2"/>
        <v>0</v>
      </c>
      <c r="S18" s="181" t="str">
        <f t="shared" si="0"/>
        <v>HIDE</v>
      </c>
      <c r="V18" s="3">
        <v>7</v>
      </c>
    </row>
    <row r="19" spans="1:22" x14ac:dyDescent="0.3">
      <c r="A19" s="186">
        <f>IF(CkRec02!E22&gt;0,CkRec02!E22,CkRec02!B22)</f>
        <v>0</v>
      </c>
      <c r="B19" s="192">
        <f>IF(CkRec02!C22&gt;0,CkRec02!C22,CkRec02!A22)</f>
        <v>0</v>
      </c>
      <c r="C19" s="90">
        <f>CkRec02!G22</f>
        <v>0</v>
      </c>
      <c r="D19" s="12">
        <f>CkRec02!J22</f>
        <v>0</v>
      </c>
      <c r="E19" s="12">
        <f>CkRec02!K22</f>
        <v>0</v>
      </c>
      <c r="F19" s="12">
        <f t="shared" si="1"/>
        <v>0</v>
      </c>
      <c r="G19" s="12">
        <f>CkRec02!P22</f>
        <v>0</v>
      </c>
      <c r="H19" s="13">
        <f>+IF(CkRec02!H22='CDR 02'!$H$11,CkRec02!O22,0)</f>
        <v>0</v>
      </c>
      <c r="I19" s="13">
        <f>+IF(CkRec02!H22='CDR 02'!$I$11,CkRec02!O22,0)</f>
        <v>0</v>
      </c>
      <c r="J19" s="13">
        <f>+IF(CkRec02!H22='CDR 02'!$J$11,CkRec02!O22,0)</f>
        <v>0</v>
      </c>
      <c r="K19" s="13">
        <f>+IF(CkRec02!H22='CDR 02'!$K$11,CkRec02!O22,0)</f>
        <v>0</v>
      </c>
      <c r="L19" s="13">
        <f>+IF(CkRec02!H22='CDR 02'!$L$11,CkRec02!O22,0)</f>
        <v>0</v>
      </c>
      <c r="M19" s="13">
        <f>+IF(CkRec02!H22='CDR 02'!$M$11,CkRec02!O22,0)</f>
        <v>0</v>
      </c>
      <c r="N19" s="95">
        <f>+IF(AND(CkRec02!H22&lt;&gt;$H$11,CkRec02!H22&lt;&gt;$I$11,CkRec02!H22&lt;&gt;$J$11,CkRec02!H22&lt;&gt;$K$11,CkRec02!H22&lt;&gt;$L$11,CkRec02!H22&lt;&gt;$M$11),VLOOKUP(CkRec02!H22,CkRec02!$H$16:$N$35,7,0),0)</f>
        <v>0</v>
      </c>
      <c r="O19" s="96" t="str">
        <f>+IF(AND(CkRec02!H22&lt;&gt;$H$11,CkRec02!H22&lt;&gt;$I$11,CkRec02!H22&lt;&gt;$J$11,CkRec02!H22&lt;&gt;$K$11,CkRec02!H22&lt;&gt;$L$11,CkRec02!H22&lt;&gt;$M$11),VLOOKUP(CkRec02!H22,CkRec02!$H$16:$N$35,1,0),0)</f>
        <v/>
      </c>
      <c r="P19" s="94">
        <f>+IF(AND(CkRec02!H22&lt;&gt;$H$11,CkRec02!H22&lt;&gt;$I$11,CkRec02!H22&lt;&gt;$J$11,CkRec02!H22&lt;&gt;$K$11,CkRec02!H22&lt;&gt;$L$11,CkRec02!H22&lt;&gt;$M$11),CkRec02!O22,0)</f>
        <v>0</v>
      </c>
      <c r="R19" s="191">
        <f t="shared" si="2"/>
        <v>0</v>
      </c>
      <c r="S19" s="181" t="str">
        <f t="shared" si="0"/>
        <v>HIDE</v>
      </c>
      <c r="V19" s="3">
        <v>8</v>
      </c>
    </row>
    <row r="20" spans="1:22" x14ac:dyDescent="0.3">
      <c r="A20" s="186">
        <f>IF(CkRec02!E23&gt;0,CkRec02!E23,CkRec02!B23)</f>
        <v>0</v>
      </c>
      <c r="B20" s="192">
        <f>IF(CkRec02!C23&gt;0,CkRec02!C23,CkRec02!A23)</f>
        <v>0</v>
      </c>
      <c r="C20" s="90">
        <f>CkRec02!G23</f>
        <v>0</v>
      </c>
      <c r="D20" s="12">
        <f>CkRec02!J23</f>
        <v>0</v>
      </c>
      <c r="E20" s="12">
        <f>CkRec02!K23</f>
        <v>0</v>
      </c>
      <c r="F20" s="12">
        <f t="shared" si="1"/>
        <v>0</v>
      </c>
      <c r="G20" s="12">
        <f>CkRec02!P23</f>
        <v>0</v>
      </c>
      <c r="H20" s="13">
        <f>+IF(CkRec02!H23='CDR 02'!$H$11,CkRec02!O23,0)</f>
        <v>0</v>
      </c>
      <c r="I20" s="13">
        <f>+IF(CkRec02!H23='CDR 02'!$I$11,CkRec02!O23,0)</f>
        <v>0</v>
      </c>
      <c r="J20" s="13">
        <f>+IF(CkRec02!H23='CDR 02'!$J$11,CkRec02!O23,0)</f>
        <v>0</v>
      </c>
      <c r="K20" s="13">
        <f>+IF(CkRec02!H23='CDR 02'!$K$11,CkRec02!O23,0)</f>
        <v>0</v>
      </c>
      <c r="L20" s="13">
        <f>+IF(CkRec02!H23='CDR 02'!$L$11,CkRec02!O23,0)</f>
        <v>0</v>
      </c>
      <c r="M20" s="13">
        <f>+IF(CkRec02!H23='CDR 02'!$M$11,CkRec02!O23,0)</f>
        <v>0</v>
      </c>
      <c r="N20" s="95">
        <f>+IF(AND(CkRec02!H23&lt;&gt;$H$11,CkRec02!H23&lt;&gt;$I$11,CkRec02!H23&lt;&gt;$J$11,CkRec02!H23&lt;&gt;$K$11,CkRec02!H23&lt;&gt;$L$11,CkRec02!H23&lt;&gt;$M$11),VLOOKUP(CkRec02!H23,CkRec02!$H$16:$N$35,7,0),0)</f>
        <v>0</v>
      </c>
      <c r="O20" s="96" t="str">
        <f>+IF(AND(CkRec02!H23&lt;&gt;$H$11,CkRec02!H23&lt;&gt;$I$11,CkRec02!H23&lt;&gt;$J$11,CkRec02!H23&lt;&gt;$K$11,CkRec02!H23&lt;&gt;$L$11,CkRec02!H23&lt;&gt;$M$11),VLOOKUP(CkRec02!H23,CkRec02!$H$16:$N$35,1,0),0)</f>
        <v/>
      </c>
      <c r="P20" s="94">
        <f>+IF(AND(CkRec02!H23&lt;&gt;$H$11,CkRec02!H23&lt;&gt;$I$11,CkRec02!H23&lt;&gt;$J$11,CkRec02!H23&lt;&gt;$K$11,CkRec02!H23&lt;&gt;$L$11,CkRec02!H23&lt;&gt;$M$11),CkRec02!O23,0)</f>
        <v>0</v>
      </c>
      <c r="R20" s="191">
        <f t="shared" si="2"/>
        <v>0</v>
      </c>
      <c r="S20" s="181" t="str">
        <f t="shared" si="0"/>
        <v>HIDE</v>
      </c>
      <c r="V20" s="3">
        <v>9</v>
      </c>
    </row>
    <row r="21" spans="1:22" x14ac:dyDescent="0.3">
      <c r="A21" s="186">
        <f>IF(CkRec02!E24&gt;0,CkRec02!E24,CkRec02!B24)</f>
        <v>0</v>
      </c>
      <c r="B21" s="192">
        <f>IF(CkRec02!C24&gt;0,CkRec02!C24,CkRec02!A24)</f>
        <v>0</v>
      </c>
      <c r="C21" s="90">
        <f>CkRec02!G24</f>
        <v>0</v>
      </c>
      <c r="D21" s="12">
        <f>CkRec02!J24</f>
        <v>0</v>
      </c>
      <c r="E21" s="12">
        <f>CkRec02!K24</f>
        <v>0</v>
      </c>
      <c r="F21" s="12">
        <f t="shared" si="1"/>
        <v>0</v>
      </c>
      <c r="G21" s="12">
        <f>CkRec02!P24</f>
        <v>0</v>
      </c>
      <c r="H21" s="13">
        <f>+IF(CkRec02!H24='CDR 02'!$H$11,CkRec02!O24,0)</f>
        <v>0</v>
      </c>
      <c r="I21" s="13">
        <f>+IF(CkRec02!H24='CDR 02'!$I$11,CkRec02!O24,0)</f>
        <v>0</v>
      </c>
      <c r="J21" s="13">
        <f>+IF(CkRec02!H24='CDR 02'!$J$11,CkRec02!O24,0)</f>
        <v>0</v>
      </c>
      <c r="K21" s="13">
        <f>+IF(CkRec02!H24='CDR 02'!$K$11,CkRec02!O24,0)</f>
        <v>0</v>
      </c>
      <c r="L21" s="13">
        <f>+IF(CkRec02!H24='CDR 02'!$L$11,CkRec02!O24,0)</f>
        <v>0</v>
      </c>
      <c r="M21" s="13">
        <f>+IF(CkRec02!H24='CDR 02'!$M$11,CkRec02!O24,0)</f>
        <v>0</v>
      </c>
      <c r="N21" s="95">
        <f>+IF(AND(CkRec02!H24&lt;&gt;$H$11,CkRec02!H24&lt;&gt;$I$11,CkRec02!H24&lt;&gt;$J$11,CkRec02!H24&lt;&gt;$K$11,CkRec02!H24&lt;&gt;$L$11,CkRec02!H24&lt;&gt;$M$11),VLOOKUP(CkRec02!H24,CkRec02!$H$16:$N$35,7,0),0)</f>
        <v>0</v>
      </c>
      <c r="O21" s="96" t="str">
        <f>+IF(AND(CkRec02!H24&lt;&gt;$H$11,CkRec02!H24&lt;&gt;$I$11,CkRec02!H24&lt;&gt;$J$11,CkRec02!H24&lt;&gt;$K$11,CkRec02!H24&lt;&gt;$L$11,CkRec02!H24&lt;&gt;$M$11),VLOOKUP(CkRec02!H24,CkRec02!$H$16:$N$35,1,0),0)</f>
        <v/>
      </c>
      <c r="P21" s="94">
        <f>+IF(AND(CkRec02!H24&lt;&gt;$H$11,CkRec02!H24&lt;&gt;$I$11,CkRec02!H24&lt;&gt;$J$11,CkRec02!H24&lt;&gt;$K$11,CkRec02!H24&lt;&gt;$L$11,CkRec02!H24&lt;&gt;$M$11),CkRec02!O24,0)</f>
        <v>0</v>
      </c>
      <c r="R21" s="191">
        <f t="shared" si="2"/>
        <v>0</v>
      </c>
      <c r="S21" s="181" t="str">
        <f t="shared" si="0"/>
        <v>HIDE</v>
      </c>
      <c r="V21" s="3">
        <v>10</v>
      </c>
    </row>
    <row r="22" spans="1:22" x14ac:dyDescent="0.3">
      <c r="A22" s="186">
        <f>IF(CkRec02!E25&gt;0,CkRec02!E25,CkRec02!B25)</f>
        <v>0</v>
      </c>
      <c r="B22" s="192">
        <f>IF(CkRec02!C25&gt;0,CkRec02!C25,CkRec02!A25)</f>
        <v>0</v>
      </c>
      <c r="C22" s="90">
        <f>CkRec02!G25</f>
        <v>0</v>
      </c>
      <c r="D22" s="12">
        <f>CkRec02!J25</f>
        <v>0</v>
      </c>
      <c r="E22" s="12">
        <f>CkRec02!K25</f>
        <v>0</v>
      </c>
      <c r="F22" s="12">
        <f t="shared" si="1"/>
        <v>0</v>
      </c>
      <c r="G22" s="12">
        <f>CkRec02!P25</f>
        <v>0</v>
      </c>
      <c r="H22" s="13">
        <f>+IF(CkRec02!H25='CDR 02'!$H$11,CkRec02!O25,0)</f>
        <v>0</v>
      </c>
      <c r="I22" s="13">
        <f>+IF(CkRec02!H25='CDR 02'!$I$11,CkRec02!O25,0)</f>
        <v>0</v>
      </c>
      <c r="J22" s="13">
        <f>+IF(CkRec02!H25='CDR 02'!$J$11,CkRec02!O25,0)</f>
        <v>0</v>
      </c>
      <c r="K22" s="13">
        <f>+IF(CkRec02!H25='CDR 02'!$K$11,CkRec02!O25,0)</f>
        <v>0</v>
      </c>
      <c r="L22" s="13">
        <f>+IF(CkRec02!H25='CDR 02'!$L$11,CkRec02!O25,0)</f>
        <v>0</v>
      </c>
      <c r="M22" s="13">
        <f>+IF(CkRec02!H25='CDR 02'!$M$11,CkRec02!O25,0)</f>
        <v>0</v>
      </c>
      <c r="N22" s="95">
        <f>+IF(AND(CkRec02!H25&lt;&gt;$H$11,CkRec02!H25&lt;&gt;$I$11,CkRec02!H25&lt;&gt;$J$11,CkRec02!H25&lt;&gt;$K$11,CkRec02!H25&lt;&gt;$L$11,CkRec02!H25&lt;&gt;$M$11),VLOOKUP(CkRec02!H25,CkRec02!$H$16:$N$35,7,0),0)</f>
        <v>0</v>
      </c>
      <c r="O22" s="96" t="str">
        <f>+IF(AND(CkRec02!H25&lt;&gt;$H$11,CkRec02!H25&lt;&gt;$I$11,CkRec02!H25&lt;&gt;$J$11,CkRec02!H25&lt;&gt;$K$11,CkRec02!H25&lt;&gt;$L$11,CkRec02!H25&lt;&gt;$M$11),VLOOKUP(CkRec02!H25,CkRec02!$H$16:$N$35,1,0),0)</f>
        <v/>
      </c>
      <c r="P22" s="94">
        <f>+IF(AND(CkRec02!H25&lt;&gt;$H$11,CkRec02!H25&lt;&gt;$I$11,CkRec02!H25&lt;&gt;$J$11,CkRec02!H25&lt;&gt;$K$11,CkRec02!H25&lt;&gt;$L$11,CkRec02!H25&lt;&gt;$M$11),CkRec02!O25,0)</f>
        <v>0</v>
      </c>
      <c r="R22" s="191">
        <f t="shared" si="2"/>
        <v>0</v>
      </c>
      <c r="S22" s="181" t="str">
        <f t="shared" si="0"/>
        <v>HIDE</v>
      </c>
      <c r="V22" s="3">
        <v>11</v>
      </c>
    </row>
    <row r="23" spans="1:22" x14ac:dyDescent="0.3">
      <c r="A23" s="186">
        <f>IF(CkRec02!E26&gt;0,CkRec02!E26,CkRec02!B26)</f>
        <v>0</v>
      </c>
      <c r="B23" s="192">
        <f>IF(CkRec02!C26&gt;0,CkRec02!C26,CkRec02!A26)</f>
        <v>0</v>
      </c>
      <c r="C23" s="90">
        <f>CkRec02!G26</f>
        <v>0</v>
      </c>
      <c r="D23" s="12">
        <f>CkRec02!J26</f>
        <v>0</v>
      </c>
      <c r="E23" s="12">
        <f>CkRec02!K26</f>
        <v>0</v>
      </c>
      <c r="F23" s="12">
        <f t="shared" si="1"/>
        <v>0</v>
      </c>
      <c r="G23" s="12">
        <f>CkRec02!P26</f>
        <v>0</v>
      </c>
      <c r="H23" s="13">
        <f>+IF(CkRec02!H26='CDR 02'!$H$11,CkRec02!O26,0)</f>
        <v>0</v>
      </c>
      <c r="I23" s="13">
        <f>+IF(CkRec02!H26='CDR 02'!$I$11,CkRec02!O26,0)</f>
        <v>0</v>
      </c>
      <c r="J23" s="13">
        <f>+IF(CkRec02!H26='CDR 02'!$J$11,CkRec02!O26,0)</f>
        <v>0</v>
      </c>
      <c r="K23" s="13">
        <f>+IF(CkRec02!H26='CDR 02'!$K$11,CkRec02!O26,0)</f>
        <v>0</v>
      </c>
      <c r="L23" s="13">
        <f>+IF(CkRec02!H26='CDR 02'!$L$11,CkRec02!O26,0)</f>
        <v>0</v>
      </c>
      <c r="M23" s="13">
        <f>+IF(CkRec02!H26='CDR 02'!$M$11,CkRec02!O26,0)</f>
        <v>0</v>
      </c>
      <c r="N23" s="95">
        <f>+IF(AND(CkRec02!H26&lt;&gt;$H$11,CkRec02!H26&lt;&gt;$I$11,CkRec02!H26&lt;&gt;$J$11,CkRec02!H26&lt;&gt;$K$11,CkRec02!H26&lt;&gt;$L$11,CkRec02!H26&lt;&gt;$M$11),VLOOKUP(CkRec02!H26,CkRec02!$H$16:$N$35,7,0),0)</f>
        <v>0</v>
      </c>
      <c r="O23" s="96" t="str">
        <f>+IF(AND(CkRec02!H26&lt;&gt;$H$11,CkRec02!H26&lt;&gt;$I$11,CkRec02!H26&lt;&gt;$J$11,CkRec02!H26&lt;&gt;$K$11,CkRec02!H26&lt;&gt;$L$11,CkRec02!H26&lt;&gt;$M$11),VLOOKUP(CkRec02!H26,CkRec02!$H$16:$N$35,1,0),0)</f>
        <v/>
      </c>
      <c r="P23" s="94">
        <f>+IF(AND(CkRec02!H26&lt;&gt;$H$11,CkRec02!H26&lt;&gt;$I$11,CkRec02!H26&lt;&gt;$J$11,CkRec02!H26&lt;&gt;$K$11,CkRec02!H26&lt;&gt;$L$11,CkRec02!H26&lt;&gt;$M$11),CkRec02!O26,0)</f>
        <v>0</v>
      </c>
      <c r="R23" s="191">
        <f t="shared" si="2"/>
        <v>0</v>
      </c>
      <c r="S23" s="181" t="str">
        <f t="shared" si="0"/>
        <v>HIDE</v>
      </c>
      <c r="V23" s="3">
        <v>12</v>
      </c>
    </row>
    <row r="24" spans="1:22" x14ac:dyDescent="0.3">
      <c r="A24" s="186">
        <f>IF(CkRec02!E27&gt;0,CkRec02!E27,CkRec02!B27)</f>
        <v>0</v>
      </c>
      <c r="B24" s="192">
        <f>IF(CkRec02!C27&gt;0,CkRec02!C27,CkRec02!A27)</f>
        <v>0</v>
      </c>
      <c r="C24" s="90">
        <f>CkRec02!G27</f>
        <v>0</v>
      </c>
      <c r="D24" s="12">
        <f>CkRec02!J27</f>
        <v>0</v>
      </c>
      <c r="E24" s="12">
        <f>CkRec02!K27</f>
        <v>0</v>
      </c>
      <c r="F24" s="12">
        <f t="shared" si="1"/>
        <v>0</v>
      </c>
      <c r="G24" s="12">
        <f>CkRec02!P27</f>
        <v>0</v>
      </c>
      <c r="H24" s="13">
        <f>+IF(CkRec02!H27='CDR 02'!$H$11,CkRec02!O27,0)</f>
        <v>0</v>
      </c>
      <c r="I24" s="13">
        <f>+IF(CkRec02!H27='CDR 02'!$I$11,CkRec02!O27,0)</f>
        <v>0</v>
      </c>
      <c r="J24" s="13">
        <f>+IF(CkRec02!H27='CDR 02'!$J$11,CkRec02!O27,0)</f>
        <v>0</v>
      </c>
      <c r="K24" s="13">
        <f>+IF(CkRec02!H27='CDR 02'!$K$11,CkRec02!O27,0)</f>
        <v>0</v>
      </c>
      <c r="L24" s="13">
        <f>+IF(CkRec02!H27='CDR 02'!$L$11,CkRec02!O27,0)</f>
        <v>0</v>
      </c>
      <c r="M24" s="13">
        <f>+IF(CkRec02!H27='CDR 02'!$M$11,CkRec02!O27,0)</f>
        <v>0</v>
      </c>
      <c r="N24" s="95">
        <f>+IF(AND(CkRec02!H27&lt;&gt;$H$11,CkRec02!H27&lt;&gt;$I$11,CkRec02!H27&lt;&gt;$J$11,CkRec02!H27&lt;&gt;$K$11,CkRec02!H27&lt;&gt;$L$11,CkRec02!H27&lt;&gt;$M$11),VLOOKUP(CkRec02!H27,CkRec02!$H$16:$N$35,7,0),0)</f>
        <v>0</v>
      </c>
      <c r="O24" s="96" t="str">
        <f>+IF(AND(CkRec02!H27&lt;&gt;$H$11,CkRec02!H27&lt;&gt;$I$11,CkRec02!H27&lt;&gt;$J$11,CkRec02!H27&lt;&gt;$K$11,CkRec02!H27&lt;&gt;$L$11,CkRec02!H27&lt;&gt;$M$11),VLOOKUP(CkRec02!H27,CkRec02!$H$16:$N$35,1,0),0)</f>
        <v/>
      </c>
      <c r="P24" s="94">
        <f>+IF(AND(CkRec02!H27&lt;&gt;$H$11,CkRec02!H27&lt;&gt;$I$11,CkRec02!H27&lt;&gt;$J$11,CkRec02!H27&lt;&gt;$K$11,CkRec02!H27&lt;&gt;$L$11,CkRec02!H27&lt;&gt;$M$11),CkRec02!O27,0)</f>
        <v>0</v>
      </c>
      <c r="R24" s="191">
        <f t="shared" si="2"/>
        <v>0</v>
      </c>
      <c r="S24" s="181" t="str">
        <f t="shared" si="0"/>
        <v>HIDE</v>
      </c>
      <c r="V24" s="3">
        <v>13</v>
      </c>
    </row>
    <row r="25" spans="1:22" x14ac:dyDescent="0.3">
      <c r="A25" s="186">
        <f>IF(CkRec02!E28&gt;0,CkRec02!E28,CkRec02!B28)</f>
        <v>0</v>
      </c>
      <c r="B25" s="192">
        <f>IF(CkRec02!C28&gt;0,CkRec02!C28,CkRec02!A28)</f>
        <v>0</v>
      </c>
      <c r="C25" s="90">
        <f>CkRec02!G28</f>
        <v>0</v>
      </c>
      <c r="D25" s="12">
        <f>CkRec02!J28</f>
        <v>0</v>
      </c>
      <c r="E25" s="12">
        <f>CkRec02!K28</f>
        <v>0</v>
      </c>
      <c r="F25" s="12">
        <f t="shared" si="1"/>
        <v>0</v>
      </c>
      <c r="G25" s="12">
        <f>CkRec02!P28</f>
        <v>0</v>
      </c>
      <c r="H25" s="13">
        <f>+IF(CkRec02!H28='CDR 02'!$H$11,CkRec02!O28,0)</f>
        <v>0</v>
      </c>
      <c r="I25" s="13">
        <f>+IF(CkRec02!H28='CDR 02'!$I$11,CkRec02!O28,0)</f>
        <v>0</v>
      </c>
      <c r="J25" s="13">
        <f>+IF(CkRec02!H28='CDR 02'!$J$11,CkRec02!O28,0)</f>
        <v>0</v>
      </c>
      <c r="K25" s="13">
        <f>+IF(CkRec02!H28='CDR 02'!$K$11,CkRec02!O28,0)</f>
        <v>0</v>
      </c>
      <c r="L25" s="13">
        <f>+IF(CkRec02!H28='CDR 02'!$L$11,CkRec02!O28,0)</f>
        <v>0</v>
      </c>
      <c r="M25" s="13">
        <f>+IF(CkRec02!H28='CDR 02'!$M$11,CkRec02!O28,0)</f>
        <v>0</v>
      </c>
      <c r="N25" s="95">
        <f>+IF(AND(CkRec02!H28&lt;&gt;$H$11,CkRec02!H28&lt;&gt;$I$11,CkRec02!H28&lt;&gt;$J$11,CkRec02!H28&lt;&gt;$K$11,CkRec02!H28&lt;&gt;$L$11,CkRec02!H28&lt;&gt;$M$11),VLOOKUP(CkRec02!H28,CkRec02!$H$16:$N$35,7,0),0)</f>
        <v>0</v>
      </c>
      <c r="O25" s="96" t="str">
        <f>+IF(AND(CkRec02!H28&lt;&gt;$H$11,CkRec02!H28&lt;&gt;$I$11,CkRec02!H28&lt;&gt;$J$11,CkRec02!H28&lt;&gt;$K$11,CkRec02!H28&lt;&gt;$L$11,CkRec02!H28&lt;&gt;$M$11),VLOOKUP(CkRec02!H28,CkRec02!$H$16:$N$35,1,0),0)</f>
        <v/>
      </c>
      <c r="P25" s="94">
        <f>+IF(AND(CkRec02!H28&lt;&gt;$H$11,CkRec02!H28&lt;&gt;$I$11,CkRec02!H28&lt;&gt;$J$11,CkRec02!H28&lt;&gt;$K$11,CkRec02!H28&lt;&gt;$L$11,CkRec02!H28&lt;&gt;$M$11),CkRec02!O28,0)</f>
        <v>0</v>
      </c>
      <c r="R25" s="191">
        <f t="shared" si="2"/>
        <v>0</v>
      </c>
      <c r="S25" s="181" t="str">
        <f t="shared" si="0"/>
        <v>HIDE</v>
      </c>
      <c r="V25" s="3">
        <v>14</v>
      </c>
    </row>
    <row r="26" spans="1:22" x14ac:dyDescent="0.3">
      <c r="A26" s="186">
        <f>IF(CkRec02!E29&gt;0,CkRec02!E29,CkRec02!B29)</f>
        <v>0</v>
      </c>
      <c r="B26" s="192">
        <f>IF(CkRec02!C29&gt;0,CkRec02!C29,CkRec02!A29)</f>
        <v>0</v>
      </c>
      <c r="C26" s="90">
        <f>CkRec02!G29</f>
        <v>0</v>
      </c>
      <c r="D26" s="12">
        <f>CkRec02!J29</f>
        <v>0</v>
      </c>
      <c r="E26" s="12">
        <f>CkRec02!K29</f>
        <v>0</v>
      </c>
      <c r="F26" s="12">
        <f t="shared" si="1"/>
        <v>0</v>
      </c>
      <c r="G26" s="12">
        <f>CkRec02!P29</f>
        <v>0</v>
      </c>
      <c r="H26" s="13">
        <f>+IF(CkRec02!H29='CDR 02'!$H$11,CkRec02!O29,0)</f>
        <v>0</v>
      </c>
      <c r="I26" s="13">
        <f>+IF(CkRec02!H29='CDR 02'!$I$11,CkRec02!O29,0)</f>
        <v>0</v>
      </c>
      <c r="J26" s="13">
        <f>+IF(CkRec02!H29='CDR 02'!$J$11,CkRec02!O29,0)</f>
        <v>0</v>
      </c>
      <c r="K26" s="13">
        <f>+IF(CkRec02!H29='CDR 02'!$K$11,CkRec02!O29,0)</f>
        <v>0</v>
      </c>
      <c r="L26" s="13">
        <f>+IF(CkRec02!H29='CDR 02'!$L$11,CkRec02!O29,0)</f>
        <v>0</v>
      </c>
      <c r="M26" s="13">
        <f>+IF(CkRec02!H29='CDR 02'!$M$11,CkRec02!O29,0)</f>
        <v>0</v>
      </c>
      <c r="N26" s="95">
        <f>+IF(AND(CkRec02!H29&lt;&gt;$H$11,CkRec02!H29&lt;&gt;$I$11,CkRec02!H29&lt;&gt;$J$11,CkRec02!H29&lt;&gt;$K$11,CkRec02!H29&lt;&gt;$L$11,CkRec02!H29&lt;&gt;$M$11),VLOOKUP(CkRec02!H29,CkRec02!$H$16:$N$35,7,0),0)</f>
        <v>0</v>
      </c>
      <c r="O26" s="96" t="str">
        <f>+IF(AND(CkRec02!H29&lt;&gt;$H$11,CkRec02!H29&lt;&gt;$I$11,CkRec02!H29&lt;&gt;$J$11,CkRec02!H29&lt;&gt;$K$11,CkRec02!H29&lt;&gt;$L$11,CkRec02!H29&lt;&gt;$M$11),VLOOKUP(CkRec02!H29,CkRec02!$H$16:$N$35,1,0),0)</f>
        <v/>
      </c>
      <c r="P26" s="94">
        <f>+IF(AND(CkRec02!H29&lt;&gt;$H$11,CkRec02!H29&lt;&gt;$I$11,CkRec02!H29&lt;&gt;$J$11,CkRec02!H29&lt;&gt;$K$11,CkRec02!H29&lt;&gt;$L$11,CkRec02!H29&lt;&gt;$M$11),CkRec02!O29,0)</f>
        <v>0</v>
      </c>
      <c r="R26" s="191">
        <f t="shared" si="2"/>
        <v>0</v>
      </c>
      <c r="S26" s="181" t="str">
        <f t="shared" si="0"/>
        <v>HIDE</v>
      </c>
      <c r="V26" s="3">
        <v>15</v>
      </c>
    </row>
    <row r="27" spans="1:22" x14ac:dyDescent="0.3">
      <c r="A27" s="186">
        <f>IF(CkRec02!E30&gt;0,CkRec02!E30,CkRec02!B30)</f>
        <v>0</v>
      </c>
      <c r="B27" s="192">
        <f>IF(CkRec02!C30&gt;0,CkRec02!C30,CkRec02!A30)</f>
        <v>0</v>
      </c>
      <c r="C27" s="90">
        <f>CkRec02!G30</f>
        <v>0</v>
      </c>
      <c r="D27" s="12">
        <f>CkRec02!J30</f>
        <v>0</v>
      </c>
      <c r="E27" s="12">
        <f>CkRec02!K30</f>
        <v>0</v>
      </c>
      <c r="F27" s="12">
        <f t="shared" si="1"/>
        <v>0</v>
      </c>
      <c r="G27" s="12">
        <f>CkRec02!P30</f>
        <v>0</v>
      </c>
      <c r="H27" s="13">
        <f>+IF(CkRec02!H30='CDR 02'!$H$11,CkRec02!O30,0)</f>
        <v>0</v>
      </c>
      <c r="I27" s="13">
        <f>+IF(CkRec02!H30='CDR 02'!$I$11,CkRec02!O30,0)</f>
        <v>0</v>
      </c>
      <c r="J27" s="13">
        <f>+IF(CkRec02!H30='CDR 02'!$J$11,CkRec02!O30,0)</f>
        <v>0</v>
      </c>
      <c r="K27" s="13">
        <f>+IF(CkRec02!H30='CDR 02'!$K$11,CkRec02!O30,0)</f>
        <v>0</v>
      </c>
      <c r="L27" s="13">
        <f>+IF(CkRec02!H30='CDR 02'!$L$11,CkRec02!O30,0)</f>
        <v>0</v>
      </c>
      <c r="M27" s="13">
        <f>+IF(CkRec02!H30='CDR 02'!$M$11,CkRec02!O30,0)</f>
        <v>0</v>
      </c>
      <c r="N27" s="95">
        <f>+IF(AND(CkRec02!H30&lt;&gt;$H$11,CkRec02!H30&lt;&gt;$I$11,CkRec02!H30&lt;&gt;$J$11,CkRec02!H30&lt;&gt;$K$11,CkRec02!H30&lt;&gt;$L$11,CkRec02!H30&lt;&gt;$M$11),VLOOKUP(CkRec02!H30,CkRec02!$H$16:$N$35,7,0),0)</f>
        <v>0</v>
      </c>
      <c r="O27" s="96" t="str">
        <f>+IF(AND(CkRec02!H30&lt;&gt;$H$11,CkRec02!H30&lt;&gt;$I$11,CkRec02!H30&lt;&gt;$J$11,CkRec02!H30&lt;&gt;$K$11,CkRec02!H30&lt;&gt;$L$11,CkRec02!H30&lt;&gt;$M$11),VLOOKUP(CkRec02!H30,CkRec02!$H$16:$N$35,1,0),0)</f>
        <v/>
      </c>
      <c r="P27" s="94">
        <f>+IF(AND(CkRec02!H30&lt;&gt;$H$11,CkRec02!H30&lt;&gt;$I$11,CkRec02!H30&lt;&gt;$J$11,CkRec02!H30&lt;&gt;$K$11,CkRec02!H30&lt;&gt;$L$11,CkRec02!H30&lt;&gt;$M$11),CkRec02!O30,0)</f>
        <v>0</v>
      </c>
      <c r="R27" s="191">
        <f t="shared" si="2"/>
        <v>0</v>
      </c>
      <c r="S27" s="181" t="str">
        <f t="shared" si="0"/>
        <v>HIDE</v>
      </c>
      <c r="V27" s="3">
        <v>16</v>
      </c>
    </row>
    <row r="28" spans="1:22" x14ac:dyDescent="0.3">
      <c r="A28" s="186">
        <f>IF(CkRec02!E31&gt;0,CkRec02!E31,CkRec02!B31)</f>
        <v>0</v>
      </c>
      <c r="B28" s="192">
        <f>IF(CkRec02!C31&gt;0,CkRec02!C31,CkRec02!A31)</f>
        <v>0</v>
      </c>
      <c r="C28" s="90">
        <f>CkRec02!G31</f>
        <v>0</v>
      </c>
      <c r="D28" s="12">
        <f>CkRec02!J31</f>
        <v>0</v>
      </c>
      <c r="E28" s="12">
        <f>CkRec02!K31</f>
        <v>0</v>
      </c>
      <c r="F28" s="12">
        <f t="shared" si="1"/>
        <v>0</v>
      </c>
      <c r="G28" s="12">
        <f>CkRec02!P31</f>
        <v>0</v>
      </c>
      <c r="H28" s="13">
        <f>+IF(CkRec02!H31='CDR 02'!$H$11,CkRec02!O31,0)</f>
        <v>0</v>
      </c>
      <c r="I28" s="13">
        <f>+IF(CkRec02!H31='CDR 02'!$I$11,CkRec02!O31,0)</f>
        <v>0</v>
      </c>
      <c r="J28" s="13">
        <f>+IF(CkRec02!H31='CDR 02'!$J$11,CkRec02!O31,0)</f>
        <v>0</v>
      </c>
      <c r="K28" s="13">
        <f>+IF(CkRec02!H31='CDR 02'!$K$11,CkRec02!O31,0)</f>
        <v>0</v>
      </c>
      <c r="L28" s="13">
        <f>+IF(CkRec02!H31='CDR 02'!$L$11,CkRec02!O31,0)</f>
        <v>0</v>
      </c>
      <c r="M28" s="13">
        <f>+IF(CkRec02!H31='CDR 02'!$M$11,CkRec02!O31,0)</f>
        <v>0</v>
      </c>
      <c r="N28" s="95">
        <f>+IF(AND(CkRec02!H31&lt;&gt;$H$11,CkRec02!H31&lt;&gt;$I$11,CkRec02!H31&lt;&gt;$J$11,CkRec02!H31&lt;&gt;$K$11,CkRec02!H31&lt;&gt;$L$11,CkRec02!H31&lt;&gt;$M$11),VLOOKUP(CkRec02!H31,CkRec02!$H$16:$N$35,7,0),0)</f>
        <v>0</v>
      </c>
      <c r="O28" s="96" t="str">
        <f>+IF(AND(CkRec02!H31&lt;&gt;$H$11,CkRec02!H31&lt;&gt;$I$11,CkRec02!H31&lt;&gt;$J$11,CkRec02!H31&lt;&gt;$K$11,CkRec02!H31&lt;&gt;$L$11,CkRec02!H31&lt;&gt;$M$11),VLOOKUP(CkRec02!H31,CkRec02!$H$16:$N$35,1,0),0)</f>
        <v/>
      </c>
      <c r="P28" s="94">
        <f>+IF(AND(CkRec02!H31&lt;&gt;$H$11,CkRec02!H31&lt;&gt;$I$11,CkRec02!H31&lt;&gt;$J$11,CkRec02!H31&lt;&gt;$K$11,CkRec02!H31&lt;&gt;$L$11,CkRec02!H31&lt;&gt;$M$11),CkRec02!O31,0)</f>
        <v>0</v>
      </c>
      <c r="R28" s="191">
        <f t="shared" si="2"/>
        <v>0</v>
      </c>
      <c r="S28" s="181" t="str">
        <f t="shared" si="0"/>
        <v>HIDE</v>
      </c>
      <c r="V28" s="3">
        <v>17</v>
      </c>
    </row>
    <row r="29" spans="1:22" x14ac:dyDescent="0.3">
      <c r="A29" s="186">
        <f>IF(CkRec02!E32&gt;0,CkRec02!E32,CkRec02!B32)</f>
        <v>0</v>
      </c>
      <c r="B29" s="192">
        <f>IF(CkRec02!C32&gt;0,CkRec02!C32,CkRec02!A32)</f>
        <v>0</v>
      </c>
      <c r="C29" s="90">
        <f>CkRec02!G32</f>
        <v>0</v>
      </c>
      <c r="D29" s="12">
        <f>CkRec02!J32</f>
        <v>0</v>
      </c>
      <c r="E29" s="12">
        <f>CkRec02!K32</f>
        <v>0</v>
      </c>
      <c r="F29" s="12">
        <f t="shared" si="1"/>
        <v>0</v>
      </c>
      <c r="G29" s="12">
        <f>CkRec02!P32</f>
        <v>0</v>
      </c>
      <c r="H29" s="13">
        <f>+IF(CkRec02!H32='CDR 02'!$H$11,CkRec02!O32,0)</f>
        <v>0</v>
      </c>
      <c r="I29" s="13">
        <f>+IF(CkRec02!H32='CDR 02'!$I$11,CkRec02!O32,0)</f>
        <v>0</v>
      </c>
      <c r="J29" s="13">
        <f>+IF(CkRec02!H32='CDR 02'!$J$11,CkRec02!O32,0)</f>
        <v>0</v>
      </c>
      <c r="K29" s="13">
        <f>+IF(CkRec02!H32='CDR 02'!$K$11,CkRec02!O32,0)</f>
        <v>0</v>
      </c>
      <c r="L29" s="13">
        <f>+IF(CkRec02!H32='CDR 02'!$L$11,CkRec02!O32,0)</f>
        <v>0</v>
      </c>
      <c r="M29" s="13">
        <f>+IF(CkRec02!H32='CDR 02'!$M$11,CkRec02!O32,0)</f>
        <v>0</v>
      </c>
      <c r="N29" s="95">
        <f>+IF(AND(CkRec02!H32&lt;&gt;$H$11,CkRec02!H32&lt;&gt;$I$11,CkRec02!H32&lt;&gt;$J$11,CkRec02!H32&lt;&gt;$K$11,CkRec02!H32&lt;&gt;$L$11,CkRec02!H32&lt;&gt;$M$11),VLOOKUP(CkRec02!H32,CkRec02!$H$16:$N$35,7,0),0)</f>
        <v>0</v>
      </c>
      <c r="O29" s="96" t="str">
        <f>+IF(AND(CkRec02!H32&lt;&gt;$H$11,CkRec02!H32&lt;&gt;$I$11,CkRec02!H32&lt;&gt;$J$11,CkRec02!H32&lt;&gt;$K$11,CkRec02!H32&lt;&gt;$L$11,CkRec02!H32&lt;&gt;$M$11),VLOOKUP(CkRec02!H32,CkRec02!$H$16:$N$35,1,0),0)</f>
        <v/>
      </c>
      <c r="P29" s="94">
        <f>+IF(AND(CkRec02!H32&lt;&gt;$H$11,CkRec02!H32&lt;&gt;$I$11,CkRec02!H32&lt;&gt;$J$11,CkRec02!H32&lt;&gt;$K$11,CkRec02!H32&lt;&gt;$L$11,CkRec02!H32&lt;&gt;$M$11),CkRec02!O32,0)</f>
        <v>0</v>
      </c>
      <c r="R29" s="191">
        <f t="shared" si="2"/>
        <v>0</v>
      </c>
      <c r="S29" s="181" t="str">
        <f t="shared" si="0"/>
        <v>HIDE</v>
      </c>
      <c r="V29" s="3">
        <v>18</v>
      </c>
    </row>
    <row r="30" spans="1:22" x14ac:dyDescent="0.3">
      <c r="A30" s="186">
        <f>IF(CkRec02!E33&gt;0,CkRec02!E33,CkRec02!B33)</f>
        <v>0</v>
      </c>
      <c r="B30" s="192">
        <f>IF(CkRec02!C33&gt;0,CkRec02!C33,CkRec02!A33)</f>
        <v>0</v>
      </c>
      <c r="C30" s="90">
        <f>CkRec02!G33</f>
        <v>0</v>
      </c>
      <c r="D30" s="12">
        <f>CkRec02!J33</f>
        <v>0</v>
      </c>
      <c r="E30" s="12">
        <f>CkRec02!K33</f>
        <v>0</v>
      </c>
      <c r="F30" s="12">
        <f t="shared" si="1"/>
        <v>0</v>
      </c>
      <c r="G30" s="12">
        <f>CkRec02!P33</f>
        <v>0</v>
      </c>
      <c r="H30" s="13">
        <f>+IF(CkRec02!H33='CDR 02'!$H$11,CkRec02!O33,0)</f>
        <v>0</v>
      </c>
      <c r="I30" s="13">
        <f>+IF(CkRec02!H33='CDR 02'!$I$11,CkRec02!O33,0)</f>
        <v>0</v>
      </c>
      <c r="J30" s="13">
        <f>+IF(CkRec02!H33='CDR 02'!$J$11,CkRec02!O33,0)</f>
        <v>0</v>
      </c>
      <c r="K30" s="13">
        <f>+IF(CkRec02!H33='CDR 02'!$K$11,CkRec02!O33,0)</f>
        <v>0</v>
      </c>
      <c r="L30" s="13">
        <f>+IF(CkRec02!H33='CDR 02'!$L$11,CkRec02!O33,0)</f>
        <v>0</v>
      </c>
      <c r="M30" s="13">
        <f>+IF(CkRec02!H33='CDR 02'!$M$11,CkRec02!O33,0)</f>
        <v>0</v>
      </c>
      <c r="N30" s="95">
        <f>+IF(AND(CkRec02!H33&lt;&gt;$H$11,CkRec02!H33&lt;&gt;$I$11,CkRec02!H33&lt;&gt;$J$11,CkRec02!H33&lt;&gt;$K$11,CkRec02!H33&lt;&gt;$L$11,CkRec02!H33&lt;&gt;$M$11),VLOOKUP(CkRec02!H33,CkRec02!$H$16:$N$35,7,0),0)</f>
        <v>0</v>
      </c>
      <c r="O30" s="96" t="str">
        <f>+IF(AND(CkRec02!H33&lt;&gt;$H$11,CkRec02!H33&lt;&gt;$I$11,CkRec02!H33&lt;&gt;$J$11,CkRec02!H33&lt;&gt;$K$11,CkRec02!H33&lt;&gt;$L$11,CkRec02!H33&lt;&gt;$M$11),VLOOKUP(CkRec02!H33,CkRec02!$H$16:$N$35,1,0),0)</f>
        <v/>
      </c>
      <c r="P30" s="94">
        <f>+IF(AND(CkRec02!H33&lt;&gt;$H$11,CkRec02!H33&lt;&gt;$I$11,CkRec02!H33&lt;&gt;$J$11,CkRec02!H33&lt;&gt;$K$11,CkRec02!H33&lt;&gt;$L$11,CkRec02!H33&lt;&gt;$M$11),CkRec02!O33,0)</f>
        <v>0</v>
      </c>
      <c r="R30" s="191">
        <f t="shared" si="2"/>
        <v>0</v>
      </c>
      <c r="S30" s="181" t="str">
        <f t="shared" si="0"/>
        <v>HIDE</v>
      </c>
      <c r="V30" s="3">
        <v>19</v>
      </c>
    </row>
    <row r="31" spans="1:22" x14ac:dyDescent="0.3">
      <c r="A31" s="186">
        <f>IF(CkRec02!E34&gt;0,CkRec02!E34,CkRec02!B34)</f>
        <v>0</v>
      </c>
      <c r="B31" s="192">
        <f>IF(CkRec02!C34&gt;0,CkRec02!C34,CkRec02!A34)</f>
        <v>0</v>
      </c>
      <c r="C31" s="90">
        <f>CkRec02!G34</f>
        <v>0</v>
      </c>
      <c r="D31" s="12">
        <f>CkRec02!J34</f>
        <v>0</v>
      </c>
      <c r="E31" s="12">
        <f>CkRec02!K34</f>
        <v>0</v>
      </c>
      <c r="F31" s="12">
        <f t="shared" si="1"/>
        <v>0</v>
      </c>
      <c r="G31" s="12">
        <f>CkRec02!P34</f>
        <v>0</v>
      </c>
      <c r="H31" s="13">
        <f>+IF(CkRec02!H34='CDR 02'!$H$11,CkRec02!O34,0)</f>
        <v>0</v>
      </c>
      <c r="I31" s="13">
        <f>+IF(CkRec02!H34='CDR 02'!$I$11,CkRec02!O34,0)</f>
        <v>0</v>
      </c>
      <c r="J31" s="13">
        <f>+IF(CkRec02!H34='CDR 02'!$J$11,CkRec02!O34,0)</f>
        <v>0</v>
      </c>
      <c r="K31" s="13">
        <f>+IF(CkRec02!H34='CDR 02'!$K$11,CkRec02!O34,0)</f>
        <v>0</v>
      </c>
      <c r="L31" s="13">
        <f>+IF(CkRec02!H34='CDR 02'!$L$11,CkRec02!O34,0)</f>
        <v>0</v>
      </c>
      <c r="M31" s="13">
        <f>+IF(CkRec02!H34='CDR 02'!$M$11,CkRec02!O34,0)</f>
        <v>0</v>
      </c>
      <c r="N31" s="95">
        <f>+IF(AND(CkRec02!H34&lt;&gt;$H$11,CkRec02!H34&lt;&gt;$I$11,CkRec02!H34&lt;&gt;$J$11,CkRec02!H34&lt;&gt;$K$11,CkRec02!H34&lt;&gt;$L$11,CkRec02!H34&lt;&gt;$M$11),VLOOKUP(CkRec02!H34,CkRec02!$H$16:$N$35,7,0),0)</f>
        <v>0</v>
      </c>
      <c r="O31" s="96" t="str">
        <f>+IF(AND(CkRec02!H34&lt;&gt;$H$11,CkRec02!H34&lt;&gt;$I$11,CkRec02!H34&lt;&gt;$J$11,CkRec02!H34&lt;&gt;$K$11,CkRec02!H34&lt;&gt;$L$11,CkRec02!H34&lt;&gt;$M$11),VLOOKUP(CkRec02!H34,CkRec02!$H$16:$N$35,1,0),0)</f>
        <v/>
      </c>
      <c r="P31" s="94">
        <f>+IF(AND(CkRec02!H34&lt;&gt;$H$11,CkRec02!H34&lt;&gt;$I$11,CkRec02!H34&lt;&gt;$J$11,CkRec02!H34&lt;&gt;$K$11,CkRec02!H34&lt;&gt;$L$11,CkRec02!H34&lt;&gt;$M$11),CkRec02!O34,0)</f>
        <v>0</v>
      </c>
      <c r="R31" s="191">
        <f t="shared" si="2"/>
        <v>0</v>
      </c>
      <c r="S31" s="181" t="str">
        <f t="shared" si="0"/>
        <v>HIDE</v>
      </c>
      <c r="V31" s="3">
        <v>20</v>
      </c>
    </row>
    <row r="32" spans="1:22" x14ac:dyDescent="0.3">
      <c r="A32" s="186">
        <f>IF(CkRec02!E35&gt;0,CkRec02!E35,CkRec02!B35)</f>
        <v>0</v>
      </c>
      <c r="B32" s="192">
        <f>IF(CkRec02!C35&gt;0,CkRec02!C35,CkRec02!A35)</f>
        <v>0</v>
      </c>
      <c r="C32" s="90">
        <f>CkRec02!G35</f>
        <v>0</v>
      </c>
      <c r="D32" s="12">
        <f>CkRec02!J35</f>
        <v>0</v>
      </c>
      <c r="E32" s="12">
        <f>CkRec02!K35</f>
        <v>0</v>
      </c>
      <c r="F32" s="12">
        <f>+F31+D32-E32</f>
        <v>0</v>
      </c>
      <c r="G32" s="12">
        <f>CkRec02!P35</f>
        <v>0</v>
      </c>
      <c r="H32" s="13">
        <f>+IF(CkRec02!H35='CDR 02'!$H$11,CkRec02!O35,0)</f>
        <v>0</v>
      </c>
      <c r="I32" s="13">
        <f>+IF(CkRec02!H35='CDR 02'!$I$11,CkRec02!O35,0)</f>
        <v>0</v>
      </c>
      <c r="J32" s="13">
        <f>+IF(CkRec02!H35='CDR 02'!$J$11,CkRec02!O35,0)</f>
        <v>0</v>
      </c>
      <c r="K32" s="13">
        <f>+IF(CkRec02!H35='CDR 02'!$K$11,CkRec02!O35,0)</f>
        <v>0</v>
      </c>
      <c r="L32" s="13">
        <f>+IF(CkRec02!H35='CDR 02'!$L$11,CkRec02!O35,0)</f>
        <v>0</v>
      </c>
      <c r="M32" s="13">
        <f>+IF(CkRec02!H35='CDR 02'!$M$11,CkRec02!O35,0)</f>
        <v>0</v>
      </c>
      <c r="N32" s="95">
        <f>+IF(AND(CkRec02!H35&lt;&gt;$H$11,CkRec02!H35&lt;&gt;$I$11,CkRec02!H35&lt;&gt;$J$11,CkRec02!H35&lt;&gt;$K$11,CkRec02!H35&lt;&gt;$L$11,CkRec02!H35&lt;&gt;$M$11),VLOOKUP(CkRec02!H35,CkRec02!$H$16:$N$35,7,0),0)</f>
        <v>0</v>
      </c>
      <c r="O32" s="96" t="str">
        <f>+IF(AND(CkRec02!H35&lt;&gt;$H$11,CkRec02!H35&lt;&gt;$I$11,CkRec02!H35&lt;&gt;$J$11,CkRec02!H35&lt;&gt;$K$11,CkRec02!H35&lt;&gt;$L$11,CkRec02!H35&lt;&gt;$M$11),VLOOKUP(CkRec02!H35,CkRec02!$H$16:$N$35,1,0),0)</f>
        <v/>
      </c>
      <c r="P32" s="94">
        <f>+IF(AND(CkRec02!H35&lt;&gt;$H$11,CkRec02!H35&lt;&gt;$I$11,CkRec02!H35&lt;&gt;$J$11,CkRec02!H35&lt;&gt;$K$11,CkRec02!H35&lt;&gt;$L$11,CkRec02!H35&lt;&gt;$M$11),CkRec02!O35,0)</f>
        <v>0</v>
      </c>
      <c r="R32" s="191">
        <f t="shared" si="2"/>
        <v>0</v>
      </c>
      <c r="S32" s="181" t="str">
        <f t="shared" ref="S32" si="3">IF(AND(R32&lt;=0,R32&lt;=0),"HIDE","UNHIDE")</f>
        <v>HIDE</v>
      </c>
      <c r="V32" s="3">
        <v>20</v>
      </c>
    </row>
    <row r="33" spans="1:16" ht="17.25" thickBot="1" x14ac:dyDescent="0.35">
      <c r="A33" s="14"/>
      <c r="B33" s="14"/>
      <c r="C33" s="8" t="s">
        <v>291</v>
      </c>
      <c r="D33" s="16">
        <f>SUM(D13:D32)</f>
        <v>0</v>
      </c>
      <c r="E33" s="16">
        <f>SUM(E13:E32)</f>
        <v>0</v>
      </c>
      <c r="F33" s="16"/>
      <c r="G33" s="16">
        <f t="shared" ref="G33:M33" si="4">SUM(G13:G32)</f>
        <v>0</v>
      </c>
      <c r="H33" s="16">
        <f t="shared" si="4"/>
        <v>0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/>
      <c r="O33" s="16"/>
      <c r="P33" s="16">
        <f>SUM(P13:P32)</f>
        <v>0</v>
      </c>
    </row>
    <row r="34" spans="1:16" ht="17.25" thickTop="1" x14ac:dyDescent="0.3"/>
    <row r="35" spans="1:16" x14ac:dyDescent="0.3">
      <c r="D35" s="2"/>
      <c r="E35" s="2"/>
      <c r="F35" s="2"/>
      <c r="K35" s="2" t="s">
        <v>18</v>
      </c>
    </row>
    <row r="36" spans="1:16" x14ac:dyDescent="0.3">
      <c r="D36" s="2"/>
      <c r="E36" s="2"/>
      <c r="F36" s="2"/>
      <c r="K36" s="2"/>
    </row>
    <row r="37" spans="1:16" x14ac:dyDescent="0.3">
      <c r="D37" s="2"/>
      <c r="E37" s="2"/>
      <c r="F37" s="2"/>
      <c r="K37" s="4"/>
    </row>
    <row r="38" spans="1:16" x14ac:dyDescent="0.3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 x14ac:dyDescent="0.3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 x14ac:dyDescent="0.3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Z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6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6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28515625" style="40" bestFit="1" customWidth="1"/>
    <col min="16" max="17" width="10.28515625" style="40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43" t="s">
        <v>255</v>
      </c>
      <c r="P13" s="439" t="s">
        <v>256</v>
      </c>
      <c r="Q13" s="439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44"/>
      <c r="P14" s="440"/>
      <c r="Q14" s="440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CkRec07!M36</f>
        <v>0</v>
      </c>
    </row>
    <row r="16" spans="1:17" s="26" customFormat="1" x14ac:dyDescent="0.25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81"/>
      <c r="P17" s="81"/>
      <c r="Q17" s="87">
        <f t="shared" ref="Q17:Q35" si="2">O17-P17</f>
        <v>0</v>
      </c>
    </row>
    <row r="18" spans="1:17" s="26" customFormat="1" x14ac:dyDescent="0.25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81"/>
      <c r="P18" s="81"/>
      <c r="Q18" s="87">
        <f t="shared" si="2"/>
        <v>0</v>
      </c>
    </row>
    <row r="19" spans="1:17" s="26" customFormat="1" x14ac:dyDescent="0.25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81"/>
      <c r="P19" s="81"/>
      <c r="Q19" s="87">
        <f t="shared" si="2"/>
        <v>0</v>
      </c>
    </row>
    <row r="20" spans="1:17" s="26" customFormat="1" x14ac:dyDescent="0.25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81"/>
      <c r="P20" s="81"/>
      <c r="Q20" s="87">
        <f t="shared" si="2"/>
        <v>0</v>
      </c>
    </row>
    <row r="21" spans="1:17" s="26" customFormat="1" x14ac:dyDescent="0.25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81"/>
      <c r="P21" s="81"/>
      <c r="Q21" s="87">
        <f t="shared" si="2"/>
        <v>0</v>
      </c>
    </row>
    <row r="22" spans="1:17" s="26" customFormat="1" x14ac:dyDescent="0.25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81"/>
      <c r="P22" s="81"/>
      <c r="Q22" s="87">
        <f t="shared" si="2"/>
        <v>0</v>
      </c>
    </row>
    <row r="23" spans="1:17" s="26" customFormat="1" x14ac:dyDescent="0.25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81"/>
      <c r="P23" s="81"/>
      <c r="Q23" s="87">
        <f t="shared" si="2"/>
        <v>0</v>
      </c>
    </row>
    <row r="24" spans="1:17" s="26" customFormat="1" x14ac:dyDescent="0.25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81"/>
      <c r="P24" s="81"/>
      <c r="Q24" s="87">
        <f t="shared" si="2"/>
        <v>0</v>
      </c>
    </row>
    <row r="25" spans="1:17" s="26" customFormat="1" x14ac:dyDescent="0.25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81"/>
      <c r="P25" s="81"/>
      <c r="Q25" s="87">
        <f t="shared" si="2"/>
        <v>0</v>
      </c>
    </row>
    <row r="26" spans="1:17" s="26" customFormat="1" x14ac:dyDescent="0.25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81"/>
      <c r="P26" s="81"/>
      <c r="Q26" s="87">
        <f t="shared" si="2"/>
        <v>0</v>
      </c>
    </row>
    <row r="27" spans="1:17" s="26" customFormat="1" x14ac:dyDescent="0.25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81"/>
      <c r="P27" s="81"/>
      <c r="Q27" s="87">
        <f t="shared" si="2"/>
        <v>0</v>
      </c>
    </row>
    <row r="28" spans="1:17" s="26" customFormat="1" x14ac:dyDescent="0.25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81"/>
      <c r="P28" s="81"/>
      <c r="Q28" s="87">
        <f t="shared" si="2"/>
        <v>0</v>
      </c>
    </row>
    <row r="29" spans="1:17" s="26" customFormat="1" x14ac:dyDescent="0.25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81"/>
      <c r="P29" s="81"/>
      <c r="Q29" s="87">
        <f t="shared" si="2"/>
        <v>0</v>
      </c>
    </row>
    <row r="30" spans="1:17" s="26" customFormat="1" x14ac:dyDescent="0.25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81"/>
      <c r="P30" s="81"/>
      <c r="Q30" s="87">
        <f t="shared" si="2"/>
        <v>0</v>
      </c>
    </row>
    <row r="31" spans="1:17" s="26" customFormat="1" x14ac:dyDescent="0.25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81"/>
      <c r="P31" s="81"/>
      <c r="Q31" s="87">
        <f t="shared" si="2"/>
        <v>0</v>
      </c>
    </row>
    <row r="32" spans="1:17" s="26" customFormat="1" x14ac:dyDescent="0.25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81"/>
      <c r="P32" s="81"/>
      <c r="Q32" s="87">
        <f t="shared" si="2"/>
        <v>0</v>
      </c>
    </row>
    <row r="33" spans="1:17" s="26" customFormat="1" x14ac:dyDescent="0.25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81"/>
      <c r="P33" s="81"/>
      <c r="Q33" s="87">
        <f t="shared" si="2"/>
        <v>0</v>
      </c>
    </row>
    <row r="34" spans="1:17" s="26" customFormat="1" x14ac:dyDescent="0.25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81"/>
      <c r="P34" s="81"/>
      <c r="Q34" s="87">
        <f t="shared" si="2"/>
        <v>0</v>
      </c>
    </row>
    <row r="35" spans="1:17" s="26" customFormat="1" x14ac:dyDescent="0.25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81"/>
      <c r="P35" s="81"/>
      <c r="Q35" s="87">
        <f t="shared" si="2"/>
        <v>0</v>
      </c>
    </row>
    <row r="36" spans="1:17" s="26" customFormat="1" ht="16.5" thickBot="1" x14ac:dyDescent="0.3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</row>
    <row r="37" spans="1:17" s="24" customFormat="1" x14ac:dyDescent="0.25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</row>
    <row r="38" spans="1:17" s="26" customFormat="1" ht="15.75" customHeight="1" x14ac:dyDescent="0.25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7" s="26" customFormat="1" x14ac:dyDescent="0.25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</row>
    <row r="40" spans="1:17" s="26" customFormat="1" x14ac:dyDescent="0.25">
      <c r="A40" s="434" t="s">
        <v>113</v>
      </c>
      <c r="B40" s="435"/>
      <c r="C40" s="435"/>
      <c r="D40" s="435"/>
      <c r="E40" s="436" t="s">
        <v>96</v>
      </c>
      <c r="F40" s="436"/>
      <c r="G40" s="437" t="s">
        <v>88</v>
      </c>
      <c r="H40" s="437"/>
      <c r="I40" s="437"/>
      <c r="J40" s="437"/>
      <c r="K40" s="437"/>
      <c r="L40" s="437"/>
      <c r="M40" s="438"/>
    </row>
    <row r="41" spans="1:17" s="26" customFormat="1" x14ac:dyDescent="0.25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</row>
    <row r="42" spans="1:17" s="26" customFormat="1" x14ac:dyDescent="0.25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7" s="26" customFormat="1" x14ac:dyDescent="0.25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</row>
    <row r="44" spans="1:17" s="26" customFormat="1" x14ac:dyDescent="0.25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42613</v>
      </c>
      <c r="J44" s="422"/>
      <c r="K44" s="422"/>
      <c r="L44" s="422"/>
      <c r="M44" s="423"/>
      <c r="N44" s="29"/>
    </row>
    <row r="45" spans="1:17" s="26" customFormat="1" ht="6" customHeight="1" thickBot="1" x14ac:dyDescent="0.3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</row>
    <row r="46" spans="1:17" x14ac:dyDescent="0.25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N16:N35</xm:sqref>
        </x14:dataValidation>
        <x14:dataValidation type="list" allowBlank="1" showInputMessage="1" showErrorMessage="1">
          <x14:formula1>
            <xm:f>Sheet5!$E$2:$E$26</xm:f>
          </x14:formula1>
          <xm:sqref>E40:F41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56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  <c r="O1" s="87"/>
      <c r="P1" s="87"/>
      <c r="Q1" s="87"/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18" t="s">
        <v>255</v>
      </c>
      <c r="P13" s="420" t="s">
        <v>256</v>
      </c>
      <c r="Q13" s="420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CkRec08!M36</f>
        <v>0</v>
      </c>
      <c r="O15" s="87"/>
      <c r="P15" s="87"/>
      <c r="Q15" s="87"/>
    </row>
    <row r="16" spans="1:17" s="26" customFormat="1" x14ac:dyDescent="0.25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 x14ac:dyDescent="0.25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 x14ac:dyDescent="0.25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 x14ac:dyDescent="0.25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 x14ac:dyDescent="0.25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 x14ac:dyDescent="0.25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 x14ac:dyDescent="0.25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 x14ac:dyDescent="0.25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 x14ac:dyDescent="0.25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 x14ac:dyDescent="0.25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 x14ac:dyDescent="0.25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 x14ac:dyDescent="0.25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 x14ac:dyDescent="0.25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 x14ac:dyDescent="0.25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 x14ac:dyDescent="0.25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 x14ac:dyDescent="0.25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 x14ac:dyDescent="0.25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 x14ac:dyDescent="0.25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 x14ac:dyDescent="0.25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x14ac:dyDescent="0.25">
      <c r="A36" s="305"/>
      <c r="B36" s="76"/>
      <c r="C36" s="305"/>
      <c r="D36" s="47"/>
      <c r="E36" s="77"/>
      <c r="F36" s="78"/>
      <c r="G36" s="79"/>
      <c r="H36" s="71" t="str">
        <f>+IF(N36="","",VLOOKUP(N36,Sheet5!$E$27:$F$80,2,0))</f>
        <v/>
      </c>
      <c r="I36" s="79"/>
      <c r="J36" s="80"/>
      <c r="K36" s="88">
        <f t="shared" ref="K36:K45" si="4">Q36</f>
        <v>0</v>
      </c>
      <c r="L36" s="66"/>
      <c r="M36" s="67">
        <f t="shared" ref="M36:M45" si="5">M35+J36-K36-L36</f>
        <v>0</v>
      </c>
      <c r="N36" s="81"/>
      <c r="O36" s="257"/>
      <c r="P36" s="257"/>
      <c r="Q36" s="87">
        <f t="shared" ref="Q36:Q45" si="6">O36-P36</f>
        <v>0</v>
      </c>
    </row>
    <row r="37" spans="1:17" s="26" customFormat="1" x14ac:dyDescent="0.25">
      <c r="A37" s="305"/>
      <c r="B37" s="76"/>
      <c r="C37" s="305"/>
      <c r="D37" s="47"/>
      <c r="E37" s="77"/>
      <c r="F37" s="78"/>
      <c r="G37" s="79"/>
      <c r="H37" s="71" t="str">
        <f>+IF(N37="","",VLOOKUP(N37,Sheet5!$E$27:$F$80,2,0))</f>
        <v/>
      </c>
      <c r="I37" s="79"/>
      <c r="J37" s="80"/>
      <c r="K37" s="88">
        <f t="shared" si="4"/>
        <v>0</v>
      </c>
      <c r="L37" s="66"/>
      <c r="M37" s="67">
        <f t="shared" si="5"/>
        <v>0</v>
      </c>
      <c r="N37" s="81"/>
      <c r="O37" s="257"/>
      <c r="P37" s="257"/>
      <c r="Q37" s="87">
        <f t="shared" si="6"/>
        <v>0</v>
      </c>
    </row>
    <row r="38" spans="1:17" s="26" customFormat="1" x14ac:dyDescent="0.25">
      <c r="A38" s="305"/>
      <c r="B38" s="76"/>
      <c r="C38" s="305"/>
      <c r="D38" s="47"/>
      <c r="E38" s="77"/>
      <c r="F38" s="78"/>
      <c r="G38" s="79"/>
      <c r="H38" s="71" t="str">
        <f>+IF(N38="","",VLOOKUP(N38,Sheet5!$E$27:$F$80,2,0))</f>
        <v/>
      </c>
      <c r="I38" s="79"/>
      <c r="J38" s="80"/>
      <c r="K38" s="88">
        <f t="shared" si="4"/>
        <v>0</v>
      </c>
      <c r="L38" s="66"/>
      <c r="M38" s="67">
        <f t="shared" si="5"/>
        <v>0</v>
      </c>
      <c r="N38" s="81"/>
      <c r="O38" s="257"/>
      <c r="P38" s="257"/>
      <c r="Q38" s="87">
        <f t="shared" si="6"/>
        <v>0</v>
      </c>
    </row>
    <row r="39" spans="1:17" s="26" customFormat="1" x14ac:dyDescent="0.25">
      <c r="A39" s="305"/>
      <c r="B39" s="76"/>
      <c r="C39" s="305"/>
      <c r="D39" s="47"/>
      <c r="E39" s="77"/>
      <c r="F39" s="78"/>
      <c r="G39" s="79"/>
      <c r="H39" s="71" t="str">
        <f>+IF(N39="","",VLOOKUP(N39,Sheet5!$E$27:$F$80,2,0))</f>
        <v/>
      </c>
      <c r="I39" s="79"/>
      <c r="J39" s="80"/>
      <c r="K39" s="88">
        <f t="shared" si="4"/>
        <v>0</v>
      </c>
      <c r="L39" s="66"/>
      <c r="M39" s="67">
        <f t="shared" si="5"/>
        <v>0</v>
      </c>
      <c r="N39" s="81"/>
      <c r="O39" s="257"/>
      <c r="P39" s="257"/>
      <c r="Q39" s="87">
        <f t="shared" si="6"/>
        <v>0</v>
      </c>
    </row>
    <row r="40" spans="1:17" s="26" customFormat="1" x14ac:dyDescent="0.25">
      <c r="A40" s="305"/>
      <c r="B40" s="76"/>
      <c r="C40" s="305"/>
      <c r="D40" s="47"/>
      <c r="E40" s="77"/>
      <c r="F40" s="78"/>
      <c r="G40" s="79"/>
      <c r="H40" s="71" t="str">
        <f>+IF(N40="","",VLOOKUP(N40,Sheet5!$E$27:$F$80,2,0))</f>
        <v/>
      </c>
      <c r="I40" s="79"/>
      <c r="J40" s="80"/>
      <c r="K40" s="88">
        <f t="shared" si="4"/>
        <v>0</v>
      </c>
      <c r="L40" s="66"/>
      <c r="M40" s="67">
        <f t="shared" si="5"/>
        <v>0</v>
      </c>
      <c r="N40" s="81"/>
      <c r="O40" s="257"/>
      <c r="P40" s="257"/>
      <c r="Q40" s="87">
        <f t="shared" si="6"/>
        <v>0</v>
      </c>
    </row>
    <row r="41" spans="1:17" s="26" customFormat="1" x14ac:dyDescent="0.25">
      <c r="A41" s="305"/>
      <c r="B41" s="76"/>
      <c r="C41" s="305"/>
      <c r="D41" s="47"/>
      <c r="E41" s="77"/>
      <c r="F41" s="78"/>
      <c r="G41" s="79"/>
      <c r="H41" s="71" t="str">
        <f>+IF(N41="","",VLOOKUP(N41,Sheet5!$E$27:$F$80,2,0))</f>
        <v/>
      </c>
      <c r="I41" s="79"/>
      <c r="J41" s="80"/>
      <c r="K41" s="88">
        <f t="shared" si="4"/>
        <v>0</v>
      </c>
      <c r="L41" s="66"/>
      <c r="M41" s="67">
        <f t="shared" si="5"/>
        <v>0</v>
      </c>
      <c r="N41" s="81"/>
      <c r="O41" s="257"/>
      <c r="P41" s="257"/>
      <c r="Q41" s="87">
        <f t="shared" si="6"/>
        <v>0</v>
      </c>
    </row>
    <row r="42" spans="1:17" s="26" customFormat="1" x14ac:dyDescent="0.25">
      <c r="A42" s="305"/>
      <c r="B42" s="76"/>
      <c r="C42" s="305"/>
      <c r="D42" s="47"/>
      <c r="E42" s="77"/>
      <c r="F42" s="78"/>
      <c r="G42" s="79"/>
      <c r="H42" s="71" t="str">
        <f>+IF(N42="","",VLOOKUP(N42,Sheet5!$E$27:$F$80,2,0))</f>
        <v/>
      </c>
      <c r="I42" s="79"/>
      <c r="J42" s="80"/>
      <c r="K42" s="88">
        <f t="shared" si="4"/>
        <v>0</v>
      </c>
      <c r="L42" s="66"/>
      <c r="M42" s="67">
        <f t="shared" si="5"/>
        <v>0</v>
      </c>
      <c r="N42" s="81"/>
      <c r="O42" s="257"/>
      <c r="P42" s="257"/>
      <c r="Q42" s="87">
        <f t="shared" si="6"/>
        <v>0</v>
      </c>
    </row>
    <row r="43" spans="1:17" s="26" customFormat="1" x14ac:dyDescent="0.25">
      <c r="A43" s="305"/>
      <c r="B43" s="76"/>
      <c r="C43" s="305"/>
      <c r="D43" s="47"/>
      <c r="E43" s="77"/>
      <c r="F43" s="78"/>
      <c r="G43" s="79"/>
      <c r="H43" s="71" t="str">
        <f>+IF(N43="","",VLOOKUP(N43,Sheet5!$E$27:$F$80,2,0))</f>
        <v/>
      </c>
      <c r="I43" s="79"/>
      <c r="J43" s="80"/>
      <c r="K43" s="88">
        <f t="shared" si="4"/>
        <v>0</v>
      </c>
      <c r="L43" s="66"/>
      <c r="M43" s="67">
        <f t="shared" si="5"/>
        <v>0</v>
      </c>
      <c r="N43" s="81"/>
      <c r="O43" s="257"/>
      <c r="P43" s="257"/>
      <c r="Q43" s="87">
        <f t="shared" si="6"/>
        <v>0</v>
      </c>
    </row>
    <row r="44" spans="1:17" s="26" customFormat="1" x14ac:dyDescent="0.25">
      <c r="A44" s="305"/>
      <c r="B44" s="76"/>
      <c r="C44" s="305"/>
      <c r="D44" s="47"/>
      <c r="E44" s="77"/>
      <c r="F44" s="78"/>
      <c r="G44" s="79"/>
      <c r="H44" s="71" t="str">
        <f>+IF(N44="","",VLOOKUP(N44,Sheet5!$E$27:$F$80,2,0))</f>
        <v/>
      </c>
      <c r="I44" s="79"/>
      <c r="J44" s="80"/>
      <c r="K44" s="88">
        <f t="shared" si="4"/>
        <v>0</v>
      </c>
      <c r="L44" s="66"/>
      <c r="M44" s="67">
        <f t="shared" si="5"/>
        <v>0</v>
      </c>
      <c r="N44" s="81"/>
      <c r="O44" s="257"/>
      <c r="P44" s="257"/>
      <c r="Q44" s="87">
        <f t="shared" si="6"/>
        <v>0</v>
      </c>
    </row>
    <row r="45" spans="1:17" s="26" customFormat="1" x14ac:dyDescent="0.25">
      <c r="A45" s="305"/>
      <c r="B45" s="76"/>
      <c r="C45" s="305"/>
      <c r="D45" s="47"/>
      <c r="E45" s="77"/>
      <c r="F45" s="78"/>
      <c r="G45" s="79"/>
      <c r="H45" s="71" t="str">
        <f>+IF(N45="","",VLOOKUP(N45,Sheet5!$E$27:$F$80,2,0))</f>
        <v/>
      </c>
      <c r="I45" s="79"/>
      <c r="J45" s="80"/>
      <c r="K45" s="88">
        <f t="shared" si="4"/>
        <v>0</v>
      </c>
      <c r="L45" s="66"/>
      <c r="M45" s="67">
        <f t="shared" si="5"/>
        <v>0</v>
      </c>
      <c r="N45" s="81"/>
      <c r="O45" s="257"/>
      <c r="P45" s="257"/>
      <c r="Q45" s="87">
        <f t="shared" si="6"/>
        <v>0</v>
      </c>
    </row>
    <row r="46" spans="1:17" s="26" customFormat="1" ht="16.5" thickBot="1" x14ac:dyDescent="0.3">
      <c r="A46" s="48"/>
      <c r="B46" s="62"/>
      <c r="C46" s="48"/>
      <c r="D46" s="49"/>
      <c r="E46" s="50"/>
      <c r="F46" s="51"/>
      <c r="G46" s="52"/>
      <c r="H46" s="52"/>
      <c r="I46" s="73" t="s">
        <v>67</v>
      </c>
      <c r="J46" s="68"/>
      <c r="K46" s="69"/>
      <c r="L46" s="69"/>
      <c r="M46" s="70">
        <f>+M45</f>
        <v>0</v>
      </c>
      <c r="O46" s="87"/>
      <c r="P46" s="87"/>
      <c r="Q46" s="87"/>
    </row>
    <row r="47" spans="1:17" s="24" customFormat="1" x14ac:dyDescent="0.25">
      <c r="A47" s="445" t="s">
        <v>51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7"/>
      <c r="O47" s="324"/>
      <c r="P47" s="324"/>
      <c r="Q47" s="324"/>
    </row>
    <row r="48" spans="1:17" s="26" customFormat="1" ht="15.75" customHeight="1" x14ac:dyDescent="0.25">
      <c r="A48" s="430" t="s">
        <v>86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  <c r="O48" s="87"/>
      <c r="P48" s="87"/>
      <c r="Q48" s="87"/>
    </row>
    <row r="49" spans="1:17" s="26" customFormat="1" x14ac:dyDescent="0.25">
      <c r="A49" s="59"/>
      <c r="B49" s="57"/>
      <c r="C49" s="57"/>
      <c r="D49" s="433">
        <f>Reports!$C$11</f>
        <v>0</v>
      </c>
      <c r="E49" s="433"/>
      <c r="F49" s="433"/>
      <c r="G49" s="60" t="s">
        <v>87</v>
      </c>
      <c r="H49" s="433">
        <f>Reports!$C$13</f>
        <v>0</v>
      </c>
      <c r="I49" s="433"/>
      <c r="J49" s="433"/>
      <c r="K49" s="57"/>
      <c r="L49" s="57"/>
      <c r="M49" s="58"/>
      <c r="O49" s="87"/>
      <c r="P49" s="87"/>
      <c r="Q49" s="87"/>
    </row>
    <row r="50" spans="1:17" s="26" customFormat="1" x14ac:dyDescent="0.25">
      <c r="A50" s="434" t="s">
        <v>113</v>
      </c>
      <c r="B50" s="435"/>
      <c r="C50" s="435"/>
      <c r="D50" s="435"/>
      <c r="E50" s="436" t="s">
        <v>97</v>
      </c>
      <c r="F50" s="436"/>
      <c r="G50" s="437" t="s">
        <v>88</v>
      </c>
      <c r="H50" s="437"/>
      <c r="I50" s="437"/>
      <c r="J50" s="437"/>
      <c r="K50" s="437"/>
      <c r="L50" s="437"/>
      <c r="M50" s="438"/>
      <c r="O50" s="87"/>
      <c r="P50" s="87"/>
      <c r="Q50" s="87"/>
    </row>
    <row r="51" spans="1:17" s="26" customFormat="1" x14ac:dyDescent="0.25">
      <c r="A51" s="312"/>
      <c r="B51" s="313"/>
      <c r="C51" s="313"/>
      <c r="D51" s="313"/>
      <c r="E51" s="314"/>
      <c r="F51" s="314"/>
      <c r="G51" s="315"/>
      <c r="H51" s="315"/>
      <c r="I51" s="315"/>
      <c r="J51" s="315"/>
      <c r="K51" s="315"/>
      <c r="L51" s="315"/>
      <c r="M51" s="316"/>
      <c r="O51" s="87"/>
      <c r="P51" s="87"/>
      <c r="Q51" s="87"/>
    </row>
    <row r="52" spans="1:17" s="26" customFormat="1" x14ac:dyDescent="0.25">
      <c r="A52" s="59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O52" s="87"/>
      <c r="P52" s="87"/>
      <c r="Q52" s="87"/>
    </row>
    <row r="53" spans="1:17" s="26" customFormat="1" x14ac:dyDescent="0.25">
      <c r="A53" s="27"/>
      <c r="B53" s="28"/>
      <c r="C53" s="28"/>
      <c r="D53" s="28"/>
      <c r="E53" s="28"/>
      <c r="F53" s="28"/>
      <c r="G53" s="28"/>
      <c r="H53" s="28"/>
      <c r="I53" s="424" t="str">
        <f>UPPER(Reports!$C$9)</f>
        <v/>
      </c>
      <c r="J53" s="424"/>
      <c r="K53" s="424"/>
      <c r="L53" s="424"/>
      <c r="M53" s="425"/>
      <c r="N53" s="29"/>
      <c r="O53" s="87"/>
      <c r="P53" s="87"/>
      <c r="Q53" s="87"/>
    </row>
    <row r="54" spans="1:17" s="26" customFormat="1" x14ac:dyDescent="0.25">
      <c r="A54" s="27"/>
      <c r="B54" s="28"/>
      <c r="C54" s="28"/>
      <c r="D54" s="28"/>
      <c r="E54" s="28"/>
      <c r="F54" s="28"/>
      <c r="G54" s="28"/>
      <c r="H54" s="28"/>
      <c r="I54" s="422">
        <f>+IF($E$50="","",VLOOKUP($E$50,Sheet5!$E$2:$F$25,2,0))</f>
        <v>42643</v>
      </c>
      <c r="J54" s="422"/>
      <c r="K54" s="422"/>
      <c r="L54" s="422"/>
      <c r="M54" s="423"/>
      <c r="N54" s="29"/>
      <c r="O54" s="87"/>
      <c r="P54" s="87"/>
      <c r="Q54" s="87"/>
    </row>
    <row r="55" spans="1:17" s="26" customFormat="1" ht="6" customHeight="1" thickBot="1" x14ac:dyDescent="0.3">
      <c r="A55" s="30"/>
      <c r="B55" s="31"/>
      <c r="C55" s="53"/>
      <c r="D55" s="53"/>
      <c r="E55" s="53"/>
      <c r="F55" s="53"/>
      <c r="G55" s="53"/>
      <c r="H55" s="53"/>
      <c r="I55" s="53"/>
      <c r="J55" s="426"/>
      <c r="K55" s="426"/>
      <c r="L55" s="426"/>
      <c r="M55" s="32"/>
      <c r="O55" s="87"/>
      <c r="P55" s="87"/>
      <c r="Q55" s="87"/>
    </row>
    <row r="56" spans="1:17" x14ac:dyDescent="0.25">
      <c r="C56" s="39"/>
      <c r="D56" s="39"/>
      <c r="E56" s="427"/>
      <c r="F56" s="427"/>
      <c r="G56" s="427"/>
      <c r="H56" s="427"/>
      <c r="I56" s="427"/>
      <c r="J56" s="54"/>
      <c r="K56" s="427"/>
      <c r="L56" s="427"/>
      <c r="M5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55:L55"/>
    <mergeCell ref="E56:I56"/>
    <mergeCell ref="K56:L56"/>
    <mergeCell ref="N13:N14"/>
    <mergeCell ref="A48:M48"/>
    <mergeCell ref="D49:F49"/>
    <mergeCell ref="H49:J49"/>
    <mergeCell ref="A50:D50"/>
    <mergeCell ref="E50:F50"/>
    <mergeCell ref="G50:M50"/>
    <mergeCell ref="F13:F14"/>
    <mergeCell ref="J13:J14"/>
    <mergeCell ref="K13:K14"/>
    <mergeCell ref="L13:L14"/>
    <mergeCell ref="M13:M14"/>
    <mergeCell ref="A47:M47"/>
    <mergeCell ref="O13:O14"/>
    <mergeCell ref="P13:P14"/>
    <mergeCell ref="Q13:Q14"/>
    <mergeCell ref="I54:M54"/>
    <mergeCell ref="I53:M53"/>
  </mergeCells>
  <hyperlinks>
    <hyperlink ref="N1" location="Reports!A1" display="BACK TO MAIN"/>
  </hyperlinks>
  <printOptions horizontalCentered="1"/>
  <pageMargins left="0.25" right="0.25" top="0.75" bottom="0.75" header="0" footer="0.5"/>
  <pageSetup paperSize="9" scale="7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E50:F51</xm:sqref>
        </x14:dataValidation>
        <x14:dataValidation type="list" allowBlank="1" showInputMessage="1" showErrorMessage="1">
          <x14:formula1>
            <xm:f>Sheet5!$E$27:$E$81</xm:f>
          </x14:formula1>
          <xm:sqref>N16:N45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6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.570312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6" width="10.28515625" style="325" bestFit="1" customWidth="1"/>
    <col min="17" max="17" width="10.425781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  <c r="O1" s="87"/>
      <c r="P1" s="87"/>
      <c r="Q1" s="87"/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18" t="s">
        <v>255</v>
      </c>
      <c r="P13" s="420" t="s">
        <v>256</v>
      </c>
      <c r="Q13" s="420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CkRec09!M46</f>
        <v>0</v>
      </c>
      <c r="O15" s="87"/>
      <c r="P15" s="87"/>
      <c r="Q15" s="87"/>
    </row>
    <row r="16" spans="1:17" s="26" customFormat="1" x14ac:dyDescent="0.25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 x14ac:dyDescent="0.25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 x14ac:dyDescent="0.25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 x14ac:dyDescent="0.25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 x14ac:dyDescent="0.25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 x14ac:dyDescent="0.25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 x14ac:dyDescent="0.25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 x14ac:dyDescent="0.25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 x14ac:dyDescent="0.25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 x14ac:dyDescent="0.25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 x14ac:dyDescent="0.25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 x14ac:dyDescent="0.25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 x14ac:dyDescent="0.25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 x14ac:dyDescent="0.25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 x14ac:dyDescent="0.25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 x14ac:dyDescent="0.25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 x14ac:dyDescent="0.25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 x14ac:dyDescent="0.25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 x14ac:dyDescent="0.25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 x14ac:dyDescent="0.3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 x14ac:dyDescent="0.25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 x14ac:dyDescent="0.25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 x14ac:dyDescent="0.25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 x14ac:dyDescent="0.25">
      <c r="A40" s="434" t="s">
        <v>113</v>
      </c>
      <c r="B40" s="435"/>
      <c r="C40" s="435"/>
      <c r="D40" s="435"/>
      <c r="E40" s="436" t="s">
        <v>98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 x14ac:dyDescent="0.25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  <c r="O41" s="87"/>
      <c r="P41" s="87"/>
      <c r="Q41" s="87"/>
    </row>
    <row r="42" spans="1:17" s="26" customFormat="1" x14ac:dyDescent="0.25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O42" s="87"/>
      <c r="P42" s="87"/>
      <c r="Q42" s="87"/>
    </row>
    <row r="43" spans="1:17" s="26" customFormat="1" x14ac:dyDescent="0.25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  <c r="O43" s="87"/>
      <c r="P43" s="87"/>
      <c r="Q43" s="87"/>
    </row>
    <row r="44" spans="1:17" s="26" customFormat="1" x14ac:dyDescent="0.25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42674</v>
      </c>
      <c r="J44" s="422"/>
      <c r="K44" s="422"/>
      <c r="L44" s="422"/>
      <c r="M44" s="423"/>
      <c r="N44" s="29"/>
      <c r="O44" s="87"/>
      <c r="P44" s="87"/>
      <c r="Q44" s="87"/>
    </row>
    <row r="45" spans="1:17" s="26" customFormat="1" ht="6" customHeight="1" thickBot="1" x14ac:dyDescent="0.3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  <c r="O45" s="87"/>
      <c r="P45" s="87"/>
      <c r="Q45" s="87"/>
    </row>
    <row r="46" spans="1:17" x14ac:dyDescent="0.25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N16:N35</xm:sqref>
        </x14:dataValidation>
        <x14:dataValidation type="list" allowBlank="1" showInputMessage="1" showErrorMessage="1">
          <x14:formula1>
            <xm:f>Sheet5!$E$2:$E$26</xm:f>
          </x14:formula1>
          <xm:sqref>E40:F41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6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  <c r="O1" s="87"/>
      <c r="P1" s="87"/>
      <c r="Q1" s="87"/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18" t="s">
        <v>255</v>
      </c>
      <c r="P13" s="420" t="s">
        <v>256</v>
      </c>
      <c r="Q13" s="420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CkRec10!M36</f>
        <v>0</v>
      </c>
      <c r="O15" s="87"/>
      <c r="P15" s="87"/>
      <c r="Q15" s="87"/>
    </row>
    <row r="16" spans="1:17" s="26" customFormat="1" x14ac:dyDescent="0.25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 x14ac:dyDescent="0.25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 x14ac:dyDescent="0.25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 x14ac:dyDescent="0.25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 x14ac:dyDescent="0.25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 x14ac:dyDescent="0.25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 x14ac:dyDescent="0.25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 x14ac:dyDescent="0.25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 x14ac:dyDescent="0.25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 x14ac:dyDescent="0.25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 x14ac:dyDescent="0.25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 x14ac:dyDescent="0.25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 x14ac:dyDescent="0.25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 x14ac:dyDescent="0.25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 x14ac:dyDescent="0.25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 x14ac:dyDescent="0.25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 x14ac:dyDescent="0.25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 x14ac:dyDescent="0.25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 x14ac:dyDescent="0.25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ht="16.5" thickBot="1" x14ac:dyDescent="0.3">
      <c r="A36" s="48"/>
      <c r="B36" s="62"/>
      <c r="C36" s="48"/>
      <c r="D36" s="49"/>
      <c r="E36" s="50"/>
      <c r="F36" s="51"/>
      <c r="G36" s="52"/>
      <c r="H36" s="52"/>
      <c r="I36" s="73" t="s">
        <v>67</v>
      </c>
      <c r="J36" s="68"/>
      <c r="K36" s="69"/>
      <c r="L36" s="69"/>
      <c r="M36" s="70">
        <f>M35</f>
        <v>0</v>
      </c>
      <c r="O36" s="87"/>
      <c r="P36" s="87"/>
      <c r="Q36" s="87"/>
    </row>
    <row r="37" spans="1:17" s="24" customFormat="1" x14ac:dyDescent="0.25">
      <c r="A37" s="445" t="s">
        <v>51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7"/>
      <c r="O37" s="324"/>
      <c r="P37" s="324"/>
      <c r="Q37" s="324"/>
    </row>
    <row r="38" spans="1:17" s="26" customFormat="1" ht="15.75" customHeight="1" x14ac:dyDescent="0.25">
      <c r="A38" s="430" t="s">
        <v>86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O38" s="87"/>
      <c r="P38" s="87"/>
      <c r="Q38" s="87"/>
    </row>
    <row r="39" spans="1:17" s="26" customFormat="1" x14ac:dyDescent="0.25">
      <c r="A39" s="59"/>
      <c r="B39" s="57"/>
      <c r="C39" s="57"/>
      <c r="D39" s="433">
        <f>Reports!$C$11</f>
        <v>0</v>
      </c>
      <c r="E39" s="433"/>
      <c r="F39" s="433"/>
      <c r="G39" s="60" t="s">
        <v>87</v>
      </c>
      <c r="H39" s="433">
        <f>Reports!$C$13</f>
        <v>0</v>
      </c>
      <c r="I39" s="433"/>
      <c r="J39" s="433"/>
      <c r="K39" s="57"/>
      <c r="L39" s="57"/>
      <c r="M39" s="58"/>
      <c r="O39" s="87"/>
      <c r="P39" s="87"/>
      <c r="Q39" s="87"/>
    </row>
    <row r="40" spans="1:17" s="26" customFormat="1" x14ac:dyDescent="0.25">
      <c r="A40" s="434" t="s">
        <v>113</v>
      </c>
      <c r="B40" s="435"/>
      <c r="C40" s="435"/>
      <c r="D40" s="435"/>
      <c r="E40" s="436" t="s">
        <v>99</v>
      </c>
      <c r="F40" s="436"/>
      <c r="G40" s="437" t="s">
        <v>88</v>
      </c>
      <c r="H40" s="437"/>
      <c r="I40" s="437"/>
      <c r="J40" s="437"/>
      <c r="K40" s="437"/>
      <c r="L40" s="437"/>
      <c r="M40" s="438"/>
      <c r="O40" s="87"/>
      <c r="P40" s="87"/>
      <c r="Q40" s="87"/>
    </row>
    <row r="41" spans="1:17" s="26" customFormat="1" x14ac:dyDescent="0.25">
      <c r="A41" s="312"/>
      <c r="B41" s="313"/>
      <c r="C41" s="313"/>
      <c r="D41" s="313"/>
      <c r="E41" s="314"/>
      <c r="F41" s="314"/>
      <c r="G41" s="315"/>
      <c r="H41" s="315"/>
      <c r="I41" s="315"/>
      <c r="J41" s="315"/>
      <c r="K41" s="315"/>
      <c r="L41" s="315"/>
      <c r="M41" s="316"/>
      <c r="O41" s="87"/>
      <c r="P41" s="87"/>
      <c r="Q41" s="87"/>
    </row>
    <row r="42" spans="1:17" s="26" customFormat="1" x14ac:dyDescent="0.25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O42" s="87"/>
      <c r="P42" s="87"/>
      <c r="Q42" s="87"/>
    </row>
    <row r="43" spans="1:17" s="26" customFormat="1" x14ac:dyDescent="0.25">
      <c r="A43" s="27"/>
      <c r="B43" s="28"/>
      <c r="C43" s="28"/>
      <c r="D43" s="28"/>
      <c r="E43" s="28"/>
      <c r="F43" s="28"/>
      <c r="G43" s="28"/>
      <c r="H43" s="28"/>
      <c r="I43" s="424" t="str">
        <f>UPPER(Reports!$C$9)</f>
        <v/>
      </c>
      <c r="J43" s="424"/>
      <c r="K43" s="424"/>
      <c r="L43" s="424"/>
      <c r="M43" s="425"/>
      <c r="N43" s="29"/>
      <c r="O43" s="87"/>
      <c r="P43" s="87"/>
      <c r="Q43" s="87"/>
    </row>
    <row r="44" spans="1:17" s="26" customFormat="1" x14ac:dyDescent="0.25">
      <c r="A44" s="27"/>
      <c r="B44" s="28"/>
      <c r="C44" s="28"/>
      <c r="D44" s="28"/>
      <c r="E44" s="28"/>
      <c r="F44" s="28"/>
      <c r="G44" s="28"/>
      <c r="H44" s="28"/>
      <c r="I44" s="422">
        <f>+IF($E$40="","",VLOOKUP($E$40,Sheet5!$E$2:$F$25,2,0))</f>
        <v>42704</v>
      </c>
      <c r="J44" s="422"/>
      <c r="K44" s="422"/>
      <c r="L44" s="422"/>
      <c r="M44" s="423"/>
      <c r="N44" s="29"/>
      <c r="O44" s="87"/>
      <c r="P44" s="87"/>
      <c r="Q44" s="87"/>
    </row>
    <row r="45" spans="1:17" s="26" customFormat="1" ht="6" customHeight="1" thickBot="1" x14ac:dyDescent="0.3">
      <c r="A45" s="30"/>
      <c r="B45" s="31"/>
      <c r="C45" s="53"/>
      <c r="D45" s="53"/>
      <c r="E45" s="53"/>
      <c r="F45" s="53"/>
      <c r="G45" s="53"/>
      <c r="H45" s="53"/>
      <c r="I45" s="53"/>
      <c r="J45" s="426"/>
      <c r="K45" s="426"/>
      <c r="L45" s="426"/>
      <c r="M45" s="32"/>
      <c r="O45" s="87"/>
      <c r="P45" s="87"/>
      <c r="Q45" s="87"/>
    </row>
    <row r="46" spans="1:17" x14ac:dyDescent="0.25">
      <c r="C46" s="39"/>
      <c r="D46" s="39"/>
      <c r="E46" s="427"/>
      <c r="F46" s="427"/>
      <c r="G46" s="427"/>
      <c r="H46" s="427"/>
      <c r="I46" s="427"/>
      <c r="J46" s="54"/>
      <c r="K46" s="427"/>
      <c r="L46" s="427"/>
      <c r="M4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45:L45"/>
    <mergeCell ref="E46:I46"/>
    <mergeCell ref="K46:L46"/>
    <mergeCell ref="N13:N14"/>
    <mergeCell ref="A38:M38"/>
    <mergeCell ref="D39:F39"/>
    <mergeCell ref="H39:J39"/>
    <mergeCell ref="A40:D40"/>
    <mergeCell ref="E40:F40"/>
    <mergeCell ref="G40:M40"/>
    <mergeCell ref="F13:F14"/>
    <mergeCell ref="J13:J14"/>
    <mergeCell ref="K13:K14"/>
    <mergeCell ref="L13:L14"/>
    <mergeCell ref="M13:M14"/>
    <mergeCell ref="A37:M37"/>
    <mergeCell ref="O13:O14"/>
    <mergeCell ref="P13:P14"/>
    <mergeCell ref="Q13:Q14"/>
    <mergeCell ref="I44:M44"/>
    <mergeCell ref="I43:M43"/>
  </mergeCells>
  <hyperlinks>
    <hyperlink ref="N1" location="Reports!A1" display="BACK TO MAIN"/>
  </hyperlinks>
  <printOptions horizontalCentered="1"/>
  <pageMargins left="0.25" right="0.25" top="0.75" bottom="0.5" header="0" footer="0.5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Sheet5!$E$2:$E$26</xm:f>
          </x14:formula1>
          <xm:sqref>E40:F41</xm:sqref>
        </x14:dataValidation>
        <x14:dataValidation type="list" allowBlank="1" showInputMessage="1" showErrorMessage="1">
          <x14:formula1>
            <xm:f>Sheet5!$E$27:$E$81</xm:f>
          </x14:formula1>
          <xm:sqref>N16:N35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56"/>
  <sheetViews>
    <sheetView zoomScaleNormal="100" zoomScaleSheetLayoutView="100" zoomScalePageLayoutView="60" workbookViewId="0">
      <selection activeCell="A16" sqref="A16"/>
    </sheetView>
  </sheetViews>
  <sheetFormatPr defaultRowHeight="15.75" x14ac:dyDescent="0.25"/>
  <cols>
    <col min="1" max="1" width="12.140625" style="40" customWidth="1"/>
    <col min="2" max="3" width="10.7109375" style="40" customWidth="1"/>
    <col min="4" max="4" width="3.5703125" style="40" bestFit="1" customWidth="1"/>
    <col min="5" max="5" width="10.28515625" style="40" customWidth="1"/>
    <col min="6" max="6" width="10.85546875" style="40" customWidth="1"/>
    <col min="7" max="7" width="29.140625" style="40" customWidth="1"/>
    <col min="8" max="8" width="14.28515625" style="40" customWidth="1"/>
    <col min="9" max="9" width="33.5703125" style="40" customWidth="1"/>
    <col min="10" max="10" width="15.7109375" style="40" customWidth="1"/>
    <col min="11" max="11" width="14" style="40" customWidth="1"/>
    <col min="12" max="12" width="4.85546875" style="40" bestFit="1" customWidth="1"/>
    <col min="13" max="13" width="16.140625" style="40" customWidth="1"/>
    <col min="14" max="14" width="21.42578125" style="40" customWidth="1"/>
    <col min="15" max="15" width="11.42578125" style="325" bestFit="1" customWidth="1"/>
    <col min="16" max="17" width="10.28515625" style="325" bestFit="1" customWidth="1"/>
    <col min="18" max="254" width="9.140625" style="40"/>
    <col min="255" max="258" width="10.7109375" style="40" customWidth="1"/>
    <col min="259" max="259" width="10.28515625" style="40" customWidth="1"/>
    <col min="260" max="260" width="10.85546875" style="40" customWidth="1"/>
    <col min="261" max="261" width="10.28515625" style="40" customWidth="1"/>
    <col min="262" max="262" width="13.85546875" style="40" customWidth="1"/>
    <col min="263" max="263" width="9.7109375" style="40" customWidth="1"/>
    <col min="264" max="264" width="11.42578125" style="40" customWidth="1"/>
    <col min="265" max="265" width="8.42578125" style="40" customWidth="1"/>
    <col min="266" max="267" width="10.7109375" style="40" customWidth="1"/>
    <col min="268" max="510" width="9.140625" style="40"/>
    <col min="511" max="514" width="10.7109375" style="40" customWidth="1"/>
    <col min="515" max="515" width="10.28515625" style="40" customWidth="1"/>
    <col min="516" max="516" width="10.85546875" style="40" customWidth="1"/>
    <col min="517" max="517" width="10.28515625" style="40" customWidth="1"/>
    <col min="518" max="518" width="13.85546875" style="40" customWidth="1"/>
    <col min="519" max="519" width="9.7109375" style="40" customWidth="1"/>
    <col min="520" max="520" width="11.42578125" style="40" customWidth="1"/>
    <col min="521" max="521" width="8.42578125" style="40" customWidth="1"/>
    <col min="522" max="523" width="10.7109375" style="40" customWidth="1"/>
    <col min="524" max="766" width="9.140625" style="40"/>
    <col min="767" max="770" width="10.7109375" style="40" customWidth="1"/>
    <col min="771" max="771" width="10.28515625" style="40" customWidth="1"/>
    <col min="772" max="772" width="10.85546875" style="40" customWidth="1"/>
    <col min="773" max="773" width="10.28515625" style="40" customWidth="1"/>
    <col min="774" max="774" width="13.85546875" style="40" customWidth="1"/>
    <col min="775" max="775" width="9.7109375" style="40" customWidth="1"/>
    <col min="776" max="776" width="11.42578125" style="40" customWidth="1"/>
    <col min="777" max="777" width="8.42578125" style="40" customWidth="1"/>
    <col min="778" max="779" width="10.7109375" style="40" customWidth="1"/>
    <col min="780" max="1022" width="9.140625" style="40"/>
    <col min="1023" max="1026" width="10.7109375" style="40" customWidth="1"/>
    <col min="1027" max="1027" width="10.28515625" style="40" customWidth="1"/>
    <col min="1028" max="1028" width="10.85546875" style="40" customWidth="1"/>
    <col min="1029" max="1029" width="10.28515625" style="40" customWidth="1"/>
    <col min="1030" max="1030" width="13.85546875" style="40" customWidth="1"/>
    <col min="1031" max="1031" width="9.7109375" style="40" customWidth="1"/>
    <col min="1032" max="1032" width="11.42578125" style="40" customWidth="1"/>
    <col min="1033" max="1033" width="8.42578125" style="40" customWidth="1"/>
    <col min="1034" max="1035" width="10.7109375" style="40" customWidth="1"/>
    <col min="1036" max="1278" width="9.140625" style="40"/>
    <col min="1279" max="1282" width="10.7109375" style="40" customWidth="1"/>
    <col min="1283" max="1283" width="10.28515625" style="40" customWidth="1"/>
    <col min="1284" max="1284" width="10.85546875" style="40" customWidth="1"/>
    <col min="1285" max="1285" width="10.28515625" style="40" customWidth="1"/>
    <col min="1286" max="1286" width="13.85546875" style="40" customWidth="1"/>
    <col min="1287" max="1287" width="9.7109375" style="40" customWidth="1"/>
    <col min="1288" max="1288" width="11.42578125" style="40" customWidth="1"/>
    <col min="1289" max="1289" width="8.42578125" style="40" customWidth="1"/>
    <col min="1290" max="1291" width="10.7109375" style="40" customWidth="1"/>
    <col min="1292" max="1534" width="9.140625" style="40"/>
    <col min="1535" max="1538" width="10.7109375" style="40" customWidth="1"/>
    <col min="1539" max="1539" width="10.28515625" style="40" customWidth="1"/>
    <col min="1540" max="1540" width="10.85546875" style="40" customWidth="1"/>
    <col min="1541" max="1541" width="10.28515625" style="40" customWidth="1"/>
    <col min="1542" max="1542" width="13.85546875" style="40" customWidth="1"/>
    <col min="1543" max="1543" width="9.7109375" style="40" customWidth="1"/>
    <col min="1544" max="1544" width="11.42578125" style="40" customWidth="1"/>
    <col min="1545" max="1545" width="8.42578125" style="40" customWidth="1"/>
    <col min="1546" max="1547" width="10.7109375" style="40" customWidth="1"/>
    <col min="1548" max="1790" width="9.140625" style="40"/>
    <col min="1791" max="1794" width="10.7109375" style="40" customWidth="1"/>
    <col min="1795" max="1795" width="10.28515625" style="40" customWidth="1"/>
    <col min="1796" max="1796" width="10.85546875" style="40" customWidth="1"/>
    <col min="1797" max="1797" width="10.28515625" style="40" customWidth="1"/>
    <col min="1798" max="1798" width="13.85546875" style="40" customWidth="1"/>
    <col min="1799" max="1799" width="9.7109375" style="40" customWidth="1"/>
    <col min="1800" max="1800" width="11.42578125" style="40" customWidth="1"/>
    <col min="1801" max="1801" width="8.42578125" style="40" customWidth="1"/>
    <col min="1802" max="1803" width="10.7109375" style="40" customWidth="1"/>
    <col min="1804" max="2046" width="9.140625" style="40"/>
    <col min="2047" max="2050" width="10.7109375" style="40" customWidth="1"/>
    <col min="2051" max="2051" width="10.28515625" style="40" customWidth="1"/>
    <col min="2052" max="2052" width="10.85546875" style="40" customWidth="1"/>
    <col min="2053" max="2053" width="10.28515625" style="40" customWidth="1"/>
    <col min="2054" max="2054" width="13.85546875" style="40" customWidth="1"/>
    <col min="2055" max="2055" width="9.7109375" style="40" customWidth="1"/>
    <col min="2056" max="2056" width="11.42578125" style="40" customWidth="1"/>
    <col min="2057" max="2057" width="8.42578125" style="40" customWidth="1"/>
    <col min="2058" max="2059" width="10.7109375" style="40" customWidth="1"/>
    <col min="2060" max="2302" width="9.140625" style="40"/>
    <col min="2303" max="2306" width="10.7109375" style="40" customWidth="1"/>
    <col min="2307" max="2307" width="10.28515625" style="40" customWidth="1"/>
    <col min="2308" max="2308" width="10.85546875" style="40" customWidth="1"/>
    <col min="2309" max="2309" width="10.28515625" style="40" customWidth="1"/>
    <col min="2310" max="2310" width="13.85546875" style="40" customWidth="1"/>
    <col min="2311" max="2311" width="9.7109375" style="40" customWidth="1"/>
    <col min="2312" max="2312" width="11.42578125" style="40" customWidth="1"/>
    <col min="2313" max="2313" width="8.42578125" style="40" customWidth="1"/>
    <col min="2314" max="2315" width="10.7109375" style="40" customWidth="1"/>
    <col min="2316" max="2558" width="9.140625" style="40"/>
    <col min="2559" max="2562" width="10.7109375" style="40" customWidth="1"/>
    <col min="2563" max="2563" width="10.28515625" style="40" customWidth="1"/>
    <col min="2564" max="2564" width="10.85546875" style="40" customWidth="1"/>
    <col min="2565" max="2565" width="10.28515625" style="40" customWidth="1"/>
    <col min="2566" max="2566" width="13.85546875" style="40" customWidth="1"/>
    <col min="2567" max="2567" width="9.7109375" style="40" customWidth="1"/>
    <col min="2568" max="2568" width="11.42578125" style="40" customWidth="1"/>
    <col min="2569" max="2569" width="8.42578125" style="40" customWidth="1"/>
    <col min="2570" max="2571" width="10.7109375" style="40" customWidth="1"/>
    <col min="2572" max="2814" width="9.140625" style="40"/>
    <col min="2815" max="2818" width="10.7109375" style="40" customWidth="1"/>
    <col min="2819" max="2819" width="10.28515625" style="40" customWidth="1"/>
    <col min="2820" max="2820" width="10.85546875" style="40" customWidth="1"/>
    <col min="2821" max="2821" width="10.28515625" style="40" customWidth="1"/>
    <col min="2822" max="2822" width="13.85546875" style="40" customWidth="1"/>
    <col min="2823" max="2823" width="9.7109375" style="40" customWidth="1"/>
    <col min="2824" max="2824" width="11.42578125" style="40" customWidth="1"/>
    <col min="2825" max="2825" width="8.42578125" style="40" customWidth="1"/>
    <col min="2826" max="2827" width="10.7109375" style="40" customWidth="1"/>
    <col min="2828" max="3070" width="9.140625" style="40"/>
    <col min="3071" max="3074" width="10.7109375" style="40" customWidth="1"/>
    <col min="3075" max="3075" width="10.28515625" style="40" customWidth="1"/>
    <col min="3076" max="3076" width="10.85546875" style="40" customWidth="1"/>
    <col min="3077" max="3077" width="10.28515625" style="40" customWidth="1"/>
    <col min="3078" max="3078" width="13.85546875" style="40" customWidth="1"/>
    <col min="3079" max="3079" width="9.7109375" style="40" customWidth="1"/>
    <col min="3080" max="3080" width="11.42578125" style="40" customWidth="1"/>
    <col min="3081" max="3081" width="8.42578125" style="40" customWidth="1"/>
    <col min="3082" max="3083" width="10.7109375" style="40" customWidth="1"/>
    <col min="3084" max="3326" width="9.140625" style="40"/>
    <col min="3327" max="3330" width="10.7109375" style="40" customWidth="1"/>
    <col min="3331" max="3331" width="10.28515625" style="40" customWidth="1"/>
    <col min="3332" max="3332" width="10.85546875" style="40" customWidth="1"/>
    <col min="3333" max="3333" width="10.28515625" style="40" customWidth="1"/>
    <col min="3334" max="3334" width="13.85546875" style="40" customWidth="1"/>
    <col min="3335" max="3335" width="9.7109375" style="40" customWidth="1"/>
    <col min="3336" max="3336" width="11.42578125" style="40" customWidth="1"/>
    <col min="3337" max="3337" width="8.42578125" style="40" customWidth="1"/>
    <col min="3338" max="3339" width="10.7109375" style="40" customWidth="1"/>
    <col min="3340" max="3582" width="9.140625" style="40"/>
    <col min="3583" max="3586" width="10.7109375" style="40" customWidth="1"/>
    <col min="3587" max="3587" width="10.28515625" style="40" customWidth="1"/>
    <col min="3588" max="3588" width="10.85546875" style="40" customWidth="1"/>
    <col min="3589" max="3589" width="10.28515625" style="40" customWidth="1"/>
    <col min="3590" max="3590" width="13.85546875" style="40" customWidth="1"/>
    <col min="3591" max="3591" width="9.7109375" style="40" customWidth="1"/>
    <col min="3592" max="3592" width="11.42578125" style="40" customWidth="1"/>
    <col min="3593" max="3593" width="8.42578125" style="40" customWidth="1"/>
    <col min="3594" max="3595" width="10.7109375" style="40" customWidth="1"/>
    <col min="3596" max="3838" width="9.140625" style="40"/>
    <col min="3839" max="3842" width="10.7109375" style="40" customWidth="1"/>
    <col min="3843" max="3843" width="10.28515625" style="40" customWidth="1"/>
    <col min="3844" max="3844" width="10.85546875" style="40" customWidth="1"/>
    <col min="3845" max="3845" width="10.28515625" style="40" customWidth="1"/>
    <col min="3846" max="3846" width="13.85546875" style="40" customWidth="1"/>
    <col min="3847" max="3847" width="9.7109375" style="40" customWidth="1"/>
    <col min="3848" max="3848" width="11.42578125" style="40" customWidth="1"/>
    <col min="3849" max="3849" width="8.42578125" style="40" customWidth="1"/>
    <col min="3850" max="3851" width="10.7109375" style="40" customWidth="1"/>
    <col min="3852" max="4094" width="9.140625" style="40"/>
    <col min="4095" max="4098" width="10.7109375" style="40" customWidth="1"/>
    <col min="4099" max="4099" width="10.28515625" style="40" customWidth="1"/>
    <col min="4100" max="4100" width="10.85546875" style="40" customWidth="1"/>
    <col min="4101" max="4101" width="10.28515625" style="40" customWidth="1"/>
    <col min="4102" max="4102" width="13.85546875" style="40" customWidth="1"/>
    <col min="4103" max="4103" width="9.7109375" style="40" customWidth="1"/>
    <col min="4104" max="4104" width="11.42578125" style="40" customWidth="1"/>
    <col min="4105" max="4105" width="8.42578125" style="40" customWidth="1"/>
    <col min="4106" max="4107" width="10.7109375" style="40" customWidth="1"/>
    <col min="4108" max="4350" width="9.140625" style="40"/>
    <col min="4351" max="4354" width="10.7109375" style="40" customWidth="1"/>
    <col min="4355" max="4355" width="10.28515625" style="40" customWidth="1"/>
    <col min="4356" max="4356" width="10.85546875" style="40" customWidth="1"/>
    <col min="4357" max="4357" width="10.28515625" style="40" customWidth="1"/>
    <col min="4358" max="4358" width="13.85546875" style="40" customWidth="1"/>
    <col min="4359" max="4359" width="9.7109375" style="40" customWidth="1"/>
    <col min="4360" max="4360" width="11.42578125" style="40" customWidth="1"/>
    <col min="4361" max="4361" width="8.42578125" style="40" customWidth="1"/>
    <col min="4362" max="4363" width="10.7109375" style="40" customWidth="1"/>
    <col min="4364" max="4606" width="9.140625" style="40"/>
    <col min="4607" max="4610" width="10.7109375" style="40" customWidth="1"/>
    <col min="4611" max="4611" width="10.28515625" style="40" customWidth="1"/>
    <col min="4612" max="4612" width="10.85546875" style="40" customWidth="1"/>
    <col min="4613" max="4613" width="10.28515625" style="40" customWidth="1"/>
    <col min="4614" max="4614" width="13.85546875" style="40" customWidth="1"/>
    <col min="4615" max="4615" width="9.7109375" style="40" customWidth="1"/>
    <col min="4616" max="4616" width="11.42578125" style="40" customWidth="1"/>
    <col min="4617" max="4617" width="8.42578125" style="40" customWidth="1"/>
    <col min="4618" max="4619" width="10.7109375" style="40" customWidth="1"/>
    <col min="4620" max="4862" width="9.140625" style="40"/>
    <col min="4863" max="4866" width="10.7109375" style="40" customWidth="1"/>
    <col min="4867" max="4867" width="10.28515625" style="40" customWidth="1"/>
    <col min="4868" max="4868" width="10.85546875" style="40" customWidth="1"/>
    <col min="4869" max="4869" width="10.28515625" style="40" customWidth="1"/>
    <col min="4870" max="4870" width="13.85546875" style="40" customWidth="1"/>
    <col min="4871" max="4871" width="9.7109375" style="40" customWidth="1"/>
    <col min="4872" max="4872" width="11.42578125" style="40" customWidth="1"/>
    <col min="4873" max="4873" width="8.42578125" style="40" customWidth="1"/>
    <col min="4874" max="4875" width="10.7109375" style="40" customWidth="1"/>
    <col min="4876" max="5118" width="9.140625" style="40"/>
    <col min="5119" max="5122" width="10.7109375" style="40" customWidth="1"/>
    <col min="5123" max="5123" width="10.28515625" style="40" customWidth="1"/>
    <col min="5124" max="5124" width="10.85546875" style="40" customWidth="1"/>
    <col min="5125" max="5125" width="10.28515625" style="40" customWidth="1"/>
    <col min="5126" max="5126" width="13.85546875" style="40" customWidth="1"/>
    <col min="5127" max="5127" width="9.7109375" style="40" customWidth="1"/>
    <col min="5128" max="5128" width="11.42578125" style="40" customWidth="1"/>
    <col min="5129" max="5129" width="8.42578125" style="40" customWidth="1"/>
    <col min="5130" max="5131" width="10.7109375" style="40" customWidth="1"/>
    <col min="5132" max="5374" width="9.140625" style="40"/>
    <col min="5375" max="5378" width="10.7109375" style="40" customWidth="1"/>
    <col min="5379" max="5379" width="10.28515625" style="40" customWidth="1"/>
    <col min="5380" max="5380" width="10.85546875" style="40" customWidth="1"/>
    <col min="5381" max="5381" width="10.28515625" style="40" customWidth="1"/>
    <col min="5382" max="5382" width="13.85546875" style="40" customWidth="1"/>
    <col min="5383" max="5383" width="9.7109375" style="40" customWidth="1"/>
    <col min="5384" max="5384" width="11.42578125" style="40" customWidth="1"/>
    <col min="5385" max="5385" width="8.42578125" style="40" customWidth="1"/>
    <col min="5386" max="5387" width="10.7109375" style="40" customWidth="1"/>
    <col min="5388" max="5630" width="9.140625" style="40"/>
    <col min="5631" max="5634" width="10.7109375" style="40" customWidth="1"/>
    <col min="5635" max="5635" width="10.28515625" style="40" customWidth="1"/>
    <col min="5636" max="5636" width="10.85546875" style="40" customWidth="1"/>
    <col min="5637" max="5637" width="10.28515625" style="40" customWidth="1"/>
    <col min="5638" max="5638" width="13.85546875" style="40" customWidth="1"/>
    <col min="5639" max="5639" width="9.7109375" style="40" customWidth="1"/>
    <col min="5640" max="5640" width="11.42578125" style="40" customWidth="1"/>
    <col min="5641" max="5641" width="8.42578125" style="40" customWidth="1"/>
    <col min="5642" max="5643" width="10.7109375" style="40" customWidth="1"/>
    <col min="5644" max="5886" width="9.140625" style="40"/>
    <col min="5887" max="5890" width="10.7109375" style="40" customWidth="1"/>
    <col min="5891" max="5891" width="10.28515625" style="40" customWidth="1"/>
    <col min="5892" max="5892" width="10.85546875" style="40" customWidth="1"/>
    <col min="5893" max="5893" width="10.28515625" style="40" customWidth="1"/>
    <col min="5894" max="5894" width="13.85546875" style="40" customWidth="1"/>
    <col min="5895" max="5895" width="9.7109375" style="40" customWidth="1"/>
    <col min="5896" max="5896" width="11.42578125" style="40" customWidth="1"/>
    <col min="5897" max="5897" width="8.42578125" style="40" customWidth="1"/>
    <col min="5898" max="5899" width="10.7109375" style="40" customWidth="1"/>
    <col min="5900" max="6142" width="9.140625" style="40"/>
    <col min="6143" max="6146" width="10.7109375" style="40" customWidth="1"/>
    <col min="6147" max="6147" width="10.28515625" style="40" customWidth="1"/>
    <col min="6148" max="6148" width="10.85546875" style="40" customWidth="1"/>
    <col min="6149" max="6149" width="10.28515625" style="40" customWidth="1"/>
    <col min="6150" max="6150" width="13.85546875" style="40" customWidth="1"/>
    <col min="6151" max="6151" width="9.7109375" style="40" customWidth="1"/>
    <col min="6152" max="6152" width="11.42578125" style="40" customWidth="1"/>
    <col min="6153" max="6153" width="8.42578125" style="40" customWidth="1"/>
    <col min="6154" max="6155" width="10.7109375" style="40" customWidth="1"/>
    <col min="6156" max="6398" width="9.140625" style="40"/>
    <col min="6399" max="6402" width="10.7109375" style="40" customWidth="1"/>
    <col min="6403" max="6403" width="10.28515625" style="40" customWidth="1"/>
    <col min="6404" max="6404" width="10.85546875" style="40" customWidth="1"/>
    <col min="6405" max="6405" width="10.28515625" style="40" customWidth="1"/>
    <col min="6406" max="6406" width="13.85546875" style="40" customWidth="1"/>
    <col min="6407" max="6407" width="9.7109375" style="40" customWidth="1"/>
    <col min="6408" max="6408" width="11.42578125" style="40" customWidth="1"/>
    <col min="6409" max="6409" width="8.42578125" style="40" customWidth="1"/>
    <col min="6410" max="6411" width="10.7109375" style="40" customWidth="1"/>
    <col min="6412" max="6654" width="9.140625" style="40"/>
    <col min="6655" max="6658" width="10.7109375" style="40" customWidth="1"/>
    <col min="6659" max="6659" width="10.28515625" style="40" customWidth="1"/>
    <col min="6660" max="6660" width="10.85546875" style="40" customWidth="1"/>
    <col min="6661" max="6661" width="10.28515625" style="40" customWidth="1"/>
    <col min="6662" max="6662" width="13.85546875" style="40" customWidth="1"/>
    <col min="6663" max="6663" width="9.7109375" style="40" customWidth="1"/>
    <col min="6664" max="6664" width="11.42578125" style="40" customWidth="1"/>
    <col min="6665" max="6665" width="8.42578125" style="40" customWidth="1"/>
    <col min="6666" max="6667" width="10.7109375" style="40" customWidth="1"/>
    <col min="6668" max="6910" width="9.140625" style="40"/>
    <col min="6911" max="6914" width="10.7109375" style="40" customWidth="1"/>
    <col min="6915" max="6915" width="10.28515625" style="40" customWidth="1"/>
    <col min="6916" max="6916" width="10.85546875" style="40" customWidth="1"/>
    <col min="6917" max="6917" width="10.28515625" style="40" customWidth="1"/>
    <col min="6918" max="6918" width="13.85546875" style="40" customWidth="1"/>
    <col min="6919" max="6919" width="9.7109375" style="40" customWidth="1"/>
    <col min="6920" max="6920" width="11.42578125" style="40" customWidth="1"/>
    <col min="6921" max="6921" width="8.42578125" style="40" customWidth="1"/>
    <col min="6922" max="6923" width="10.7109375" style="40" customWidth="1"/>
    <col min="6924" max="7166" width="9.140625" style="40"/>
    <col min="7167" max="7170" width="10.7109375" style="40" customWidth="1"/>
    <col min="7171" max="7171" width="10.28515625" style="40" customWidth="1"/>
    <col min="7172" max="7172" width="10.85546875" style="40" customWidth="1"/>
    <col min="7173" max="7173" width="10.28515625" style="40" customWidth="1"/>
    <col min="7174" max="7174" width="13.85546875" style="40" customWidth="1"/>
    <col min="7175" max="7175" width="9.7109375" style="40" customWidth="1"/>
    <col min="7176" max="7176" width="11.42578125" style="40" customWidth="1"/>
    <col min="7177" max="7177" width="8.42578125" style="40" customWidth="1"/>
    <col min="7178" max="7179" width="10.7109375" style="40" customWidth="1"/>
    <col min="7180" max="7422" width="9.140625" style="40"/>
    <col min="7423" max="7426" width="10.7109375" style="40" customWidth="1"/>
    <col min="7427" max="7427" width="10.28515625" style="40" customWidth="1"/>
    <col min="7428" max="7428" width="10.85546875" style="40" customWidth="1"/>
    <col min="7429" max="7429" width="10.28515625" style="40" customWidth="1"/>
    <col min="7430" max="7430" width="13.85546875" style="40" customWidth="1"/>
    <col min="7431" max="7431" width="9.7109375" style="40" customWidth="1"/>
    <col min="7432" max="7432" width="11.42578125" style="40" customWidth="1"/>
    <col min="7433" max="7433" width="8.42578125" style="40" customWidth="1"/>
    <col min="7434" max="7435" width="10.7109375" style="40" customWidth="1"/>
    <col min="7436" max="7678" width="9.140625" style="40"/>
    <col min="7679" max="7682" width="10.7109375" style="40" customWidth="1"/>
    <col min="7683" max="7683" width="10.28515625" style="40" customWidth="1"/>
    <col min="7684" max="7684" width="10.85546875" style="40" customWidth="1"/>
    <col min="7685" max="7685" width="10.28515625" style="40" customWidth="1"/>
    <col min="7686" max="7686" width="13.85546875" style="40" customWidth="1"/>
    <col min="7687" max="7687" width="9.7109375" style="40" customWidth="1"/>
    <col min="7688" max="7688" width="11.42578125" style="40" customWidth="1"/>
    <col min="7689" max="7689" width="8.42578125" style="40" customWidth="1"/>
    <col min="7690" max="7691" width="10.7109375" style="40" customWidth="1"/>
    <col min="7692" max="7934" width="9.140625" style="40"/>
    <col min="7935" max="7938" width="10.7109375" style="40" customWidth="1"/>
    <col min="7939" max="7939" width="10.28515625" style="40" customWidth="1"/>
    <col min="7940" max="7940" width="10.85546875" style="40" customWidth="1"/>
    <col min="7941" max="7941" width="10.28515625" style="40" customWidth="1"/>
    <col min="7942" max="7942" width="13.85546875" style="40" customWidth="1"/>
    <col min="7943" max="7943" width="9.7109375" style="40" customWidth="1"/>
    <col min="7944" max="7944" width="11.42578125" style="40" customWidth="1"/>
    <col min="7945" max="7945" width="8.42578125" style="40" customWidth="1"/>
    <col min="7946" max="7947" width="10.7109375" style="40" customWidth="1"/>
    <col min="7948" max="8190" width="9.140625" style="40"/>
    <col min="8191" max="8194" width="10.7109375" style="40" customWidth="1"/>
    <col min="8195" max="8195" width="10.28515625" style="40" customWidth="1"/>
    <col min="8196" max="8196" width="10.85546875" style="40" customWidth="1"/>
    <col min="8197" max="8197" width="10.28515625" style="40" customWidth="1"/>
    <col min="8198" max="8198" width="13.85546875" style="40" customWidth="1"/>
    <col min="8199" max="8199" width="9.7109375" style="40" customWidth="1"/>
    <col min="8200" max="8200" width="11.42578125" style="40" customWidth="1"/>
    <col min="8201" max="8201" width="8.42578125" style="40" customWidth="1"/>
    <col min="8202" max="8203" width="10.7109375" style="40" customWidth="1"/>
    <col min="8204" max="8446" width="9.140625" style="40"/>
    <col min="8447" max="8450" width="10.7109375" style="40" customWidth="1"/>
    <col min="8451" max="8451" width="10.28515625" style="40" customWidth="1"/>
    <col min="8452" max="8452" width="10.85546875" style="40" customWidth="1"/>
    <col min="8453" max="8453" width="10.28515625" style="40" customWidth="1"/>
    <col min="8454" max="8454" width="13.85546875" style="40" customWidth="1"/>
    <col min="8455" max="8455" width="9.7109375" style="40" customWidth="1"/>
    <col min="8456" max="8456" width="11.42578125" style="40" customWidth="1"/>
    <col min="8457" max="8457" width="8.42578125" style="40" customWidth="1"/>
    <col min="8458" max="8459" width="10.7109375" style="40" customWidth="1"/>
    <col min="8460" max="8702" width="9.140625" style="40"/>
    <col min="8703" max="8706" width="10.7109375" style="40" customWidth="1"/>
    <col min="8707" max="8707" width="10.28515625" style="40" customWidth="1"/>
    <col min="8708" max="8708" width="10.85546875" style="40" customWidth="1"/>
    <col min="8709" max="8709" width="10.28515625" style="40" customWidth="1"/>
    <col min="8710" max="8710" width="13.85546875" style="40" customWidth="1"/>
    <col min="8711" max="8711" width="9.7109375" style="40" customWidth="1"/>
    <col min="8712" max="8712" width="11.42578125" style="40" customWidth="1"/>
    <col min="8713" max="8713" width="8.42578125" style="40" customWidth="1"/>
    <col min="8714" max="8715" width="10.7109375" style="40" customWidth="1"/>
    <col min="8716" max="8958" width="9.140625" style="40"/>
    <col min="8959" max="8962" width="10.7109375" style="40" customWidth="1"/>
    <col min="8963" max="8963" width="10.28515625" style="40" customWidth="1"/>
    <col min="8964" max="8964" width="10.85546875" style="40" customWidth="1"/>
    <col min="8965" max="8965" width="10.28515625" style="40" customWidth="1"/>
    <col min="8966" max="8966" width="13.85546875" style="40" customWidth="1"/>
    <col min="8967" max="8967" width="9.7109375" style="40" customWidth="1"/>
    <col min="8968" max="8968" width="11.42578125" style="40" customWidth="1"/>
    <col min="8969" max="8969" width="8.42578125" style="40" customWidth="1"/>
    <col min="8970" max="8971" width="10.7109375" style="40" customWidth="1"/>
    <col min="8972" max="9214" width="9.140625" style="40"/>
    <col min="9215" max="9218" width="10.7109375" style="40" customWidth="1"/>
    <col min="9219" max="9219" width="10.28515625" style="40" customWidth="1"/>
    <col min="9220" max="9220" width="10.85546875" style="40" customWidth="1"/>
    <col min="9221" max="9221" width="10.28515625" style="40" customWidth="1"/>
    <col min="9222" max="9222" width="13.85546875" style="40" customWidth="1"/>
    <col min="9223" max="9223" width="9.7109375" style="40" customWidth="1"/>
    <col min="9224" max="9224" width="11.42578125" style="40" customWidth="1"/>
    <col min="9225" max="9225" width="8.42578125" style="40" customWidth="1"/>
    <col min="9226" max="9227" width="10.7109375" style="40" customWidth="1"/>
    <col min="9228" max="9470" width="9.140625" style="40"/>
    <col min="9471" max="9474" width="10.7109375" style="40" customWidth="1"/>
    <col min="9475" max="9475" width="10.28515625" style="40" customWidth="1"/>
    <col min="9476" max="9476" width="10.85546875" style="40" customWidth="1"/>
    <col min="9477" max="9477" width="10.28515625" style="40" customWidth="1"/>
    <col min="9478" max="9478" width="13.85546875" style="40" customWidth="1"/>
    <col min="9479" max="9479" width="9.7109375" style="40" customWidth="1"/>
    <col min="9480" max="9480" width="11.42578125" style="40" customWidth="1"/>
    <col min="9481" max="9481" width="8.42578125" style="40" customWidth="1"/>
    <col min="9482" max="9483" width="10.7109375" style="40" customWidth="1"/>
    <col min="9484" max="9726" width="9.140625" style="40"/>
    <col min="9727" max="9730" width="10.7109375" style="40" customWidth="1"/>
    <col min="9731" max="9731" width="10.28515625" style="40" customWidth="1"/>
    <col min="9732" max="9732" width="10.85546875" style="40" customWidth="1"/>
    <col min="9733" max="9733" width="10.28515625" style="40" customWidth="1"/>
    <col min="9734" max="9734" width="13.85546875" style="40" customWidth="1"/>
    <col min="9735" max="9735" width="9.7109375" style="40" customWidth="1"/>
    <col min="9736" max="9736" width="11.42578125" style="40" customWidth="1"/>
    <col min="9737" max="9737" width="8.42578125" style="40" customWidth="1"/>
    <col min="9738" max="9739" width="10.7109375" style="40" customWidth="1"/>
    <col min="9740" max="9982" width="9.140625" style="40"/>
    <col min="9983" max="9986" width="10.7109375" style="40" customWidth="1"/>
    <col min="9987" max="9987" width="10.28515625" style="40" customWidth="1"/>
    <col min="9988" max="9988" width="10.85546875" style="40" customWidth="1"/>
    <col min="9989" max="9989" width="10.28515625" style="40" customWidth="1"/>
    <col min="9990" max="9990" width="13.85546875" style="40" customWidth="1"/>
    <col min="9991" max="9991" width="9.7109375" style="40" customWidth="1"/>
    <col min="9992" max="9992" width="11.42578125" style="40" customWidth="1"/>
    <col min="9993" max="9993" width="8.42578125" style="40" customWidth="1"/>
    <col min="9994" max="9995" width="10.7109375" style="40" customWidth="1"/>
    <col min="9996" max="10238" width="9.140625" style="40"/>
    <col min="10239" max="10242" width="10.7109375" style="40" customWidth="1"/>
    <col min="10243" max="10243" width="10.28515625" style="40" customWidth="1"/>
    <col min="10244" max="10244" width="10.85546875" style="40" customWidth="1"/>
    <col min="10245" max="10245" width="10.28515625" style="40" customWidth="1"/>
    <col min="10246" max="10246" width="13.85546875" style="40" customWidth="1"/>
    <col min="10247" max="10247" width="9.7109375" style="40" customWidth="1"/>
    <col min="10248" max="10248" width="11.42578125" style="40" customWidth="1"/>
    <col min="10249" max="10249" width="8.42578125" style="40" customWidth="1"/>
    <col min="10250" max="10251" width="10.7109375" style="40" customWidth="1"/>
    <col min="10252" max="10494" width="9.140625" style="40"/>
    <col min="10495" max="10498" width="10.7109375" style="40" customWidth="1"/>
    <col min="10499" max="10499" width="10.28515625" style="40" customWidth="1"/>
    <col min="10500" max="10500" width="10.85546875" style="40" customWidth="1"/>
    <col min="10501" max="10501" width="10.28515625" style="40" customWidth="1"/>
    <col min="10502" max="10502" width="13.85546875" style="40" customWidth="1"/>
    <col min="10503" max="10503" width="9.7109375" style="40" customWidth="1"/>
    <col min="10504" max="10504" width="11.42578125" style="40" customWidth="1"/>
    <col min="10505" max="10505" width="8.42578125" style="40" customWidth="1"/>
    <col min="10506" max="10507" width="10.7109375" style="40" customWidth="1"/>
    <col min="10508" max="10750" width="9.140625" style="40"/>
    <col min="10751" max="10754" width="10.7109375" style="40" customWidth="1"/>
    <col min="10755" max="10755" width="10.28515625" style="40" customWidth="1"/>
    <col min="10756" max="10756" width="10.85546875" style="40" customWidth="1"/>
    <col min="10757" max="10757" width="10.28515625" style="40" customWidth="1"/>
    <col min="10758" max="10758" width="13.85546875" style="40" customWidth="1"/>
    <col min="10759" max="10759" width="9.7109375" style="40" customWidth="1"/>
    <col min="10760" max="10760" width="11.42578125" style="40" customWidth="1"/>
    <col min="10761" max="10761" width="8.42578125" style="40" customWidth="1"/>
    <col min="10762" max="10763" width="10.7109375" style="40" customWidth="1"/>
    <col min="10764" max="11006" width="9.140625" style="40"/>
    <col min="11007" max="11010" width="10.7109375" style="40" customWidth="1"/>
    <col min="11011" max="11011" width="10.28515625" style="40" customWidth="1"/>
    <col min="11012" max="11012" width="10.85546875" style="40" customWidth="1"/>
    <col min="11013" max="11013" width="10.28515625" style="40" customWidth="1"/>
    <col min="11014" max="11014" width="13.85546875" style="40" customWidth="1"/>
    <col min="11015" max="11015" width="9.7109375" style="40" customWidth="1"/>
    <col min="11016" max="11016" width="11.42578125" style="40" customWidth="1"/>
    <col min="11017" max="11017" width="8.42578125" style="40" customWidth="1"/>
    <col min="11018" max="11019" width="10.7109375" style="40" customWidth="1"/>
    <col min="11020" max="11262" width="9.140625" style="40"/>
    <col min="11263" max="11266" width="10.7109375" style="40" customWidth="1"/>
    <col min="11267" max="11267" width="10.28515625" style="40" customWidth="1"/>
    <col min="11268" max="11268" width="10.85546875" style="40" customWidth="1"/>
    <col min="11269" max="11269" width="10.28515625" style="40" customWidth="1"/>
    <col min="11270" max="11270" width="13.85546875" style="40" customWidth="1"/>
    <col min="11271" max="11271" width="9.7109375" style="40" customWidth="1"/>
    <col min="11272" max="11272" width="11.42578125" style="40" customWidth="1"/>
    <col min="11273" max="11273" width="8.42578125" style="40" customWidth="1"/>
    <col min="11274" max="11275" width="10.7109375" style="40" customWidth="1"/>
    <col min="11276" max="11518" width="9.140625" style="40"/>
    <col min="11519" max="11522" width="10.7109375" style="40" customWidth="1"/>
    <col min="11523" max="11523" width="10.28515625" style="40" customWidth="1"/>
    <col min="11524" max="11524" width="10.85546875" style="40" customWidth="1"/>
    <col min="11525" max="11525" width="10.28515625" style="40" customWidth="1"/>
    <col min="11526" max="11526" width="13.85546875" style="40" customWidth="1"/>
    <col min="11527" max="11527" width="9.7109375" style="40" customWidth="1"/>
    <col min="11528" max="11528" width="11.42578125" style="40" customWidth="1"/>
    <col min="11529" max="11529" width="8.42578125" style="40" customWidth="1"/>
    <col min="11530" max="11531" width="10.7109375" style="40" customWidth="1"/>
    <col min="11532" max="11774" width="9.140625" style="40"/>
    <col min="11775" max="11778" width="10.7109375" style="40" customWidth="1"/>
    <col min="11779" max="11779" width="10.28515625" style="40" customWidth="1"/>
    <col min="11780" max="11780" width="10.85546875" style="40" customWidth="1"/>
    <col min="11781" max="11781" width="10.28515625" style="40" customWidth="1"/>
    <col min="11782" max="11782" width="13.85546875" style="40" customWidth="1"/>
    <col min="11783" max="11783" width="9.7109375" style="40" customWidth="1"/>
    <col min="11784" max="11784" width="11.42578125" style="40" customWidth="1"/>
    <col min="11785" max="11785" width="8.42578125" style="40" customWidth="1"/>
    <col min="11786" max="11787" width="10.7109375" style="40" customWidth="1"/>
    <col min="11788" max="12030" width="9.140625" style="40"/>
    <col min="12031" max="12034" width="10.7109375" style="40" customWidth="1"/>
    <col min="12035" max="12035" width="10.28515625" style="40" customWidth="1"/>
    <col min="12036" max="12036" width="10.85546875" style="40" customWidth="1"/>
    <col min="12037" max="12037" width="10.28515625" style="40" customWidth="1"/>
    <col min="12038" max="12038" width="13.85546875" style="40" customWidth="1"/>
    <col min="12039" max="12039" width="9.7109375" style="40" customWidth="1"/>
    <col min="12040" max="12040" width="11.42578125" style="40" customWidth="1"/>
    <col min="12041" max="12041" width="8.42578125" style="40" customWidth="1"/>
    <col min="12042" max="12043" width="10.7109375" style="40" customWidth="1"/>
    <col min="12044" max="12286" width="9.140625" style="40"/>
    <col min="12287" max="12290" width="10.7109375" style="40" customWidth="1"/>
    <col min="12291" max="12291" width="10.28515625" style="40" customWidth="1"/>
    <col min="12292" max="12292" width="10.85546875" style="40" customWidth="1"/>
    <col min="12293" max="12293" width="10.28515625" style="40" customWidth="1"/>
    <col min="12294" max="12294" width="13.85546875" style="40" customWidth="1"/>
    <col min="12295" max="12295" width="9.7109375" style="40" customWidth="1"/>
    <col min="12296" max="12296" width="11.42578125" style="40" customWidth="1"/>
    <col min="12297" max="12297" width="8.42578125" style="40" customWidth="1"/>
    <col min="12298" max="12299" width="10.7109375" style="40" customWidth="1"/>
    <col min="12300" max="12542" width="9.140625" style="40"/>
    <col min="12543" max="12546" width="10.7109375" style="40" customWidth="1"/>
    <col min="12547" max="12547" width="10.28515625" style="40" customWidth="1"/>
    <col min="12548" max="12548" width="10.85546875" style="40" customWidth="1"/>
    <col min="12549" max="12549" width="10.28515625" style="40" customWidth="1"/>
    <col min="12550" max="12550" width="13.85546875" style="40" customWidth="1"/>
    <col min="12551" max="12551" width="9.7109375" style="40" customWidth="1"/>
    <col min="12552" max="12552" width="11.42578125" style="40" customWidth="1"/>
    <col min="12553" max="12553" width="8.42578125" style="40" customWidth="1"/>
    <col min="12554" max="12555" width="10.7109375" style="40" customWidth="1"/>
    <col min="12556" max="12798" width="9.140625" style="40"/>
    <col min="12799" max="12802" width="10.7109375" style="40" customWidth="1"/>
    <col min="12803" max="12803" width="10.28515625" style="40" customWidth="1"/>
    <col min="12804" max="12804" width="10.85546875" style="40" customWidth="1"/>
    <col min="12805" max="12805" width="10.28515625" style="40" customWidth="1"/>
    <col min="12806" max="12806" width="13.85546875" style="40" customWidth="1"/>
    <col min="12807" max="12807" width="9.7109375" style="40" customWidth="1"/>
    <col min="12808" max="12808" width="11.42578125" style="40" customWidth="1"/>
    <col min="12809" max="12809" width="8.42578125" style="40" customWidth="1"/>
    <col min="12810" max="12811" width="10.7109375" style="40" customWidth="1"/>
    <col min="12812" max="13054" width="9.140625" style="40"/>
    <col min="13055" max="13058" width="10.7109375" style="40" customWidth="1"/>
    <col min="13059" max="13059" width="10.28515625" style="40" customWidth="1"/>
    <col min="13060" max="13060" width="10.85546875" style="40" customWidth="1"/>
    <col min="13061" max="13061" width="10.28515625" style="40" customWidth="1"/>
    <col min="13062" max="13062" width="13.85546875" style="40" customWidth="1"/>
    <col min="13063" max="13063" width="9.7109375" style="40" customWidth="1"/>
    <col min="13064" max="13064" width="11.42578125" style="40" customWidth="1"/>
    <col min="13065" max="13065" width="8.42578125" style="40" customWidth="1"/>
    <col min="13066" max="13067" width="10.7109375" style="40" customWidth="1"/>
    <col min="13068" max="13310" width="9.140625" style="40"/>
    <col min="13311" max="13314" width="10.7109375" style="40" customWidth="1"/>
    <col min="13315" max="13315" width="10.28515625" style="40" customWidth="1"/>
    <col min="13316" max="13316" width="10.85546875" style="40" customWidth="1"/>
    <col min="13317" max="13317" width="10.28515625" style="40" customWidth="1"/>
    <col min="13318" max="13318" width="13.85546875" style="40" customWidth="1"/>
    <col min="13319" max="13319" width="9.7109375" style="40" customWidth="1"/>
    <col min="13320" max="13320" width="11.42578125" style="40" customWidth="1"/>
    <col min="13321" max="13321" width="8.42578125" style="40" customWidth="1"/>
    <col min="13322" max="13323" width="10.7109375" style="40" customWidth="1"/>
    <col min="13324" max="13566" width="9.140625" style="40"/>
    <col min="13567" max="13570" width="10.7109375" style="40" customWidth="1"/>
    <col min="13571" max="13571" width="10.28515625" style="40" customWidth="1"/>
    <col min="13572" max="13572" width="10.85546875" style="40" customWidth="1"/>
    <col min="13573" max="13573" width="10.28515625" style="40" customWidth="1"/>
    <col min="13574" max="13574" width="13.85546875" style="40" customWidth="1"/>
    <col min="13575" max="13575" width="9.7109375" style="40" customWidth="1"/>
    <col min="13576" max="13576" width="11.42578125" style="40" customWidth="1"/>
    <col min="13577" max="13577" width="8.42578125" style="40" customWidth="1"/>
    <col min="13578" max="13579" width="10.7109375" style="40" customWidth="1"/>
    <col min="13580" max="13822" width="9.140625" style="40"/>
    <col min="13823" max="13826" width="10.7109375" style="40" customWidth="1"/>
    <col min="13827" max="13827" width="10.28515625" style="40" customWidth="1"/>
    <col min="13828" max="13828" width="10.85546875" style="40" customWidth="1"/>
    <col min="13829" max="13829" width="10.28515625" style="40" customWidth="1"/>
    <col min="13830" max="13830" width="13.85546875" style="40" customWidth="1"/>
    <col min="13831" max="13831" width="9.7109375" style="40" customWidth="1"/>
    <col min="13832" max="13832" width="11.42578125" style="40" customWidth="1"/>
    <col min="13833" max="13833" width="8.42578125" style="40" customWidth="1"/>
    <col min="13834" max="13835" width="10.7109375" style="40" customWidth="1"/>
    <col min="13836" max="14078" width="9.140625" style="40"/>
    <col min="14079" max="14082" width="10.7109375" style="40" customWidth="1"/>
    <col min="14083" max="14083" width="10.28515625" style="40" customWidth="1"/>
    <col min="14084" max="14084" width="10.85546875" style="40" customWidth="1"/>
    <col min="14085" max="14085" width="10.28515625" style="40" customWidth="1"/>
    <col min="14086" max="14086" width="13.85546875" style="40" customWidth="1"/>
    <col min="14087" max="14087" width="9.7109375" style="40" customWidth="1"/>
    <col min="14088" max="14088" width="11.42578125" style="40" customWidth="1"/>
    <col min="14089" max="14089" width="8.42578125" style="40" customWidth="1"/>
    <col min="14090" max="14091" width="10.7109375" style="40" customWidth="1"/>
    <col min="14092" max="14334" width="9.140625" style="40"/>
    <col min="14335" max="14338" width="10.7109375" style="40" customWidth="1"/>
    <col min="14339" max="14339" width="10.28515625" style="40" customWidth="1"/>
    <col min="14340" max="14340" width="10.85546875" style="40" customWidth="1"/>
    <col min="14341" max="14341" width="10.28515625" style="40" customWidth="1"/>
    <col min="14342" max="14342" width="13.85546875" style="40" customWidth="1"/>
    <col min="14343" max="14343" width="9.7109375" style="40" customWidth="1"/>
    <col min="14344" max="14344" width="11.42578125" style="40" customWidth="1"/>
    <col min="14345" max="14345" width="8.42578125" style="40" customWidth="1"/>
    <col min="14346" max="14347" width="10.7109375" style="40" customWidth="1"/>
    <col min="14348" max="14590" width="9.140625" style="40"/>
    <col min="14591" max="14594" width="10.7109375" style="40" customWidth="1"/>
    <col min="14595" max="14595" width="10.28515625" style="40" customWidth="1"/>
    <col min="14596" max="14596" width="10.85546875" style="40" customWidth="1"/>
    <col min="14597" max="14597" width="10.28515625" style="40" customWidth="1"/>
    <col min="14598" max="14598" width="13.85546875" style="40" customWidth="1"/>
    <col min="14599" max="14599" width="9.7109375" style="40" customWidth="1"/>
    <col min="14600" max="14600" width="11.42578125" style="40" customWidth="1"/>
    <col min="14601" max="14601" width="8.42578125" style="40" customWidth="1"/>
    <col min="14602" max="14603" width="10.7109375" style="40" customWidth="1"/>
    <col min="14604" max="14846" width="9.140625" style="40"/>
    <col min="14847" max="14850" width="10.7109375" style="40" customWidth="1"/>
    <col min="14851" max="14851" width="10.28515625" style="40" customWidth="1"/>
    <col min="14852" max="14852" width="10.85546875" style="40" customWidth="1"/>
    <col min="14853" max="14853" width="10.28515625" style="40" customWidth="1"/>
    <col min="14854" max="14854" width="13.85546875" style="40" customWidth="1"/>
    <col min="14855" max="14855" width="9.7109375" style="40" customWidth="1"/>
    <col min="14856" max="14856" width="11.42578125" style="40" customWidth="1"/>
    <col min="14857" max="14857" width="8.42578125" style="40" customWidth="1"/>
    <col min="14858" max="14859" width="10.7109375" style="40" customWidth="1"/>
    <col min="14860" max="15102" width="9.140625" style="40"/>
    <col min="15103" max="15106" width="10.7109375" style="40" customWidth="1"/>
    <col min="15107" max="15107" width="10.28515625" style="40" customWidth="1"/>
    <col min="15108" max="15108" width="10.85546875" style="40" customWidth="1"/>
    <col min="15109" max="15109" width="10.28515625" style="40" customWidth="1"/>
    <col min="15110" max="15110" width="13.85546875" style="40" customWidth="1"/>
    <col min="15111" max="15111" width="9.7109375" style="40" customWidth="1"/>
    <col min="15112" max="15112" width="11.42578125" style="40" customWidth="1"/>
    <col min="15113" max="15113" width="8.42578125" style="40" customWidth="1"/>
    <col min="15114" max="15115" width="10.7109375" style="40" customWidth="1"/>
    <col min="15116" max="15358" width="9.140625" style="40"/>
    <col min="15359" max="15362" width="10.7109375" style="40" customWidth="1"/>
    <col min="15363" max="15363" width="10.28515625" style="40" customWidth="1"/>
    <col min="15364" max="15364" width="10.85546875" style="40" customWidth="1"/>
    <col min="15365" max="15365" width="10.28515625" style="40" customWidth="1"/>
    <col min="15366" max="15366" width="13.85546875" style="40" customWidth="1"/>
    <col min="15367" max="15367" width="9.7109375" style="40" customWidth="1"/>
    <col min="15368" max="15368" width="11.42578125" style="40" customWidth="1"/>
    <col min="15369" max="15369" width="8.42578125" style="40" customWidth="1"/>
    <col min="15370" max="15371" width="10.7109375" style="40" customWidth="1"/>
    <col min="15372" max="15614" width="9.140625" style="40"/>
    <col min="15615" max="15618" width="10.7109375" style="40" customWidth="1"/>
    <col min="15619" max="15619" width="10.28515625" style="40" customWidth="1"/>
    <col min="15620" max="15620" width="10.85546875" style="40" customWidth="1"/>
    <col min="15621" max="15621" width="10.28515625" style="40" customWidth="1"/>
    <col min="15622" max="15622" width="13.85546875" style="40" customWidth="1"/>
    <col min="15623" max="15623" width="9.7109375" style="40" customWidth="1"/>
    <col min="15624" max="15624" width="11.42578125" style="40" customWidth="1"/>
    <col min="15625" max="15625" width="8.42578125" style="40" customWidth="1"/>
    <col min="15626" max="15627" width="10.7109375" style="40" customWidth="1"/>
    <col min="15628" max="15870" width="9.140625" style="40"/>
    <col min="15871" max="15874" width="10.7109375" style="40" customWidth="1"/>
    <col min="15875" max="15875" width="10.28515625" style="40" customWidth="1"/>
    <col min="15876" max="15876" width="10.85546875" style="40" customWidth="1"/>
    <col min="15877" max="15877" width="10.28515625" style="40" customWidth="1"/>
    <col min="15878" max="15878" width="13.85546875" style="40" customWidth="1"/>
    <col min="15879" max="15879" width="9.7109375" style="40" customWidth="1"/>
    <col min="15880" max="15880" width="11.42578125" style="40" customWidth="1"/>
    <col min="15881" max="15881" width="8.42578125" style="40" customWidth="1"/>
    <col min="15882" max="15883" width="10.7109375" style="40" customWidth="1"/>
    <col min="15884" max="16126" width="9.140625" style="40"/>
    <col min="16127" max="16130" width="10.7109375" style="40" customWidth="1"/>
    <col min="16131" max="16131" width="10.28515625" style="40" customWidth="1"/>
    <col min="16132" max="16132" width="10.85546875" style="40" customWidth="1"/>
    <col min="16133" max="16133" width="10.28515625" style="40" customWidth="1"/>
    <col min="16134" max="16134" width="13.85546875" style="40" customWidth="1"/>
    <col min="16135" max="16135" width="9.7109375" style="40" customWidth="1"/>
    <col min="16136" max="16136" width="11.42578125" style="40" customWidth="1"/>
    <col min="16137" max="16137" width="8.42578125" style="40" customWidth="1"/>
    <col min="16138" max="16139" width="10.7109375" style="40" customWidth="1"/>
    <col min="16140" max="16384" width="9.140625" style="40"/>
  </cols>
  <sheetData>
    <row r="1" spans="1:17" s="26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486" t="s">
        <v>33</v>
      </c>
      <c r="L1" s="486"/>
      <c r="M1" s="486"/>
      <c r="N1" s="294" t="s">
        <v>288</v>
      </c>
      <c r="O1" s="87"/>
      <c r="P1" s="87"/>
      <c r="Q1" s="87"/>
    </row>
    <row r="2" spans="1:17" s="26" customFormat="1" ht="18" x14ac:dyDescent="0.25">
      <c r="A2" s="487" t="s">
        <v>34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O2" s="87"/>
      <c r="P2" s="87"/>
      <c r="Q2" s="87"/>
    </row>
    <row r="3" spans="1:17" s="26" customFormat="1" ht="15" customHeight="1" x14ac:dyDescent="0.25">
      <c r="A3" s="20"/>
      <c r="B3" s="20"/>
      <c r="C3" s="20"/>
      <c r="D3" s="20"/>
      <c r="E3" s="33"/>
      <c r="F3" s="33"/>
      <c r="G3" s="33"/>
      <c r="H3" s="33"/>
      <c r="I3" s="33"/>
      <c r="J3" s="33"/>
      <c r="K3" s="33"/>
      <c r="L3" s="33"/>
      <c r="M3" s="33"/>
      <c r="O3" s="87"/>
      <c r="P3" s="87"/>
      <c r="Q3" s="87"/>
    </row>
    <row r="4" spans="1:17" s="24" customFormat="1" x14ac:dyDescent="0.25">
      <c r="A4" s="488" t="s">
        <v>114</v>
      </c>
      <c r="B4" s="488"/>
      <c r="C4" s="488"/>
      <c r="D4" s="488"/>
      <c r="E4" s="488"/>
      <c r="F4" s="35"/>
      <c r="G4" s="36"/>
      <c r="H4" s="36"/>
      <c r="I4" s="36"/>
      <c r="J4" s="36"/>
      <c r="K4" s="485"/>
      <c r="L4" s="485"/>
      <c r="M4" s="485"/>
      <c r="O4" s="324"/>
      <c r="P4" s="324"/>
      <c r="Q4" s="324"/>
    </row>
    <row r="5" spans="1:17" s="24" customFormat="1" x14ac:dyDescent="0.25">
      <c r="A5" s="56" t="s">
        <v>115</v>
      </c>
      <c r="B5" s="56"/>
      <c r="C5" s="56"/>
      <c r="D5" s="56"/>
      <c r="E5" s="56"/>
      <c r="F5" s="35"/>
      <c r="G5" s="36"/>
      <c r="H5" s="36"/>
      <c r="I5" s="36"/>
      <c r="J5" s="36"/>
      <c r="K5" s="485"/>
      <c r="L5" s="485"/>
      <c r="M5" s="485"/>
      <c r="O5" s="324"/>
      <c r="P5" s="324"/>
      <c r="Q5" s="324"/>
    </row>
    <row r="6" spans="1:17" s="24" customFormat="1" x14ac:dyDescent="0.25">
      <c r="A6" s="54" t="s">
        <v>83</v>
      </c>
      <c r="B6" s="37"/>
      <c r="C6" s="37"/>
      <c r="D6" s="37"/>
      <c r="E6" s="38"/>
      <c r="F6" s="38"/>
      <c r="G6" s="38"/>
      <c r="H6" s="38"/>
      <c r="I6" s="38"/>
      <c r="J6" s="38"/>
      <c r="K6" s="485" t="s">
        <v>84</v>
      </c>
      <c r="L6" s="485"/>
      <c r="M6" s="485"/>
      <c r="O6" s="324"/>
      <c r="P6" s="324"/>
      <c r="Q6" s="324"/>
    </row>
    <row r="7" spans="1:17" s="24" customFormat="1" x14ac:dyDescent="0.25">
      <c r="A7" s="427" t="str">
        <f>"Account Number"&amp;" "&amp;Reports!$C$17</f>
        <v xml:space="preserve">Account Number </v>
      </c>
      <c r="B7" s="427"/>
      <c r="C7" s="427"/>
      <c r="D7" s="427"/>
      <c r="E7" s="427"/>
      <c r="F7" s="38"/>
      <c r="G7" s="38"/>
      <c r="H7" s="38"/>
      <c r="I7" s="38"/>
      <c r="J7" s="38"/>
      <c r="K7" s="55" t="s">
        <v>85</v>
      </c>
      <c r="L7" s="55"/>
      <c r="M7" s="262">
        <v>1</v>
      </c>
      <c r="O7" s="324"/>
      <c r="P7" s="324"/>
      <c r="Q7" s="324"/>
    </row>
    <row r="8" spans="1:17" ht="9" customHeight="1" thickBot="1" x14ac:dyDescent="0.3">
      <c r="A8" s="39"/>
      <c r="N8" s="39"/>
    </row>
    <row r="9" spans="1:17" s="24" customFormat="1" ht="16.5" customHeight="1" x14ac:dyDescent="0.25">
      <c r="A9" s="21"/>
      <c r="B9" s="22"/>
      <c r="C9" s="22"/>
      <c r="D9" s="22"/>
      <c r="E9" s="22"/>
      <c r="F9" s="22"/>
      <c r="G9" s="23"/>
      <c r="H9" s="21"/>
      <c r="I9" s="22"/>
      <c r="J9" s="23"/>
      <c r="K9" s="471" t="str">
        <f>UPPER(Reports!$C$13)</f>
        <v/>
      </c>
      <c r="L9" s="472"/>
      <c r="M9" s="473"/>
      <c r="O9" s="324"/>
      <c r="P9" s="324"/>
      <c r="Q9" s="324"/>
    </row>
    <row r="10" spans="1:17" s="24" customFormat="1" ht="16.5" customHeight="1" x14ac:dyDescent="0.25">
      <c r="A10" s="477" t="str">
        <f>UPPER(Reports!$C$9)</f>
        <v/>
      </c>
      <c r="B10" s="478"/>
      <c r="C10" s="478"/>
      <c r="D10" s="478"/>
      <c r="E10" s="478"/>
      <c r="F10" s="478"/>
      <c r="G10" s="479"/>
      <c r="H10" s="477" t="str">
        <f>UPPER(Reports!$C$11)</f>
        <v/>
      </c>
      <c r="I10" s="478"/>
      <c r="J10" s="479"/>
      <c r="K10" s="474"/>
      <c r="L10" s="475"/>
      <c r="M10" s="476"/>
      <c r="O10" s="324"/>
      <c r="P10" s="324"/>
      <c r="Q10" s="324"/>
    </row>
    <row r="11" spans="1:17" s="24" customFormat="1" ht="16.5" customHeight="1" thickBot="1" x14ac:dyDescent="0.3">
      <c r="A11" s="480" t="s">
        <v>35</v>
      </c>
      <c r="B11" s="426"/>
      <c r="C11" s="426"/>
      <c r="D11" s="426"/>
      <c r="E11" s="426"/>
      <c r="F11" s="426"/>
      <c r="G11" s="481"/>
      <c r="H11" s="482" t="s">
        <v>36</v>
      </c>
      <c r="I11" s="483"/>
      <c r="J11" s="484"/>
      <c r="K11" s="480" t="s">
        <v>37</v>
      </c>
      <c r="L11" s="426"/>
      <c r="M11" s="481"/>
      <c r="O11" s="324"/>
      <c r="P11" s="324"/>
      <c r="Q11" s="324"/>
    </row>
    <row r="12" spans="1:17" s="24" customFormat="1" ht="25.5" customHeight="1" thickBot="1" x14ac:dyDescent="0.3">
      <c r="A12" s="459" t="s">
        <v>38</v>
      </c>
      <c r="B12" s="460"/>
      <c r="C12" s="461" t="s">
        <v>39</v>
      </c>
      <c r="D12" s="462"/>
      <c r="E12" s="463"/>
      <c r="F12" s="464"/>
      <c r="G12" s="465" t="s">
        <v>6</v>
      </c>
      <c r="H12" s="468" t="s">
        <v>40</v>
      </c>
      <c r="I12" s="468" t="s">
        <v>41</v>
      </c>
      <c r="J12" s="448" t="s">
        <v>17</v>
      </c>
      <c r="K12" s="449"/>
      <c r="L12" s="449"/>
      <c r="M12" s="450"/>
      <c r="O12" s="324"/>
      <c r="P12" s="324"/>
      <c r="Q12" s="324"/>
    </row>
    <row r="13" spans="1:17" s="25" customFormat="1" ht="27.75" customHeight="1" x14ac:dyDescent="0.25">
      <c r="A13" s="451" t="s">
        <v>42</v>
      </c>
      <c r="B13" s="453" t="s">
        <v>4</v>
      </c>
      <c r="C13" s="455" t="s">
        <v>43</v>
      </c>
      <c r="D13" s="456"/>
      <c r="E13" s="457" t="s">
        <v>4</v>
      </c>
      <c r="F13" s="439" t="s">
        <v>44</v>
      </c>
      <c r="G13" s="466"/>
      <c r="H13" s="469"/>
      <c r="I13" s="466"/>
      <c r="J13" s="441" t="s">
        <v>45</v>
      </c>
      <c r="K13" s="428" t="s">
        <v>46</v>
      </c>
      <c r="L13" s="443" t="s">
        <v>47</v>
      </c>
      <c r="M13" s="439" t="s">
        <v>48</v>
      </c>
      <c r="N13" s="428" t="s">
        <v>254</v>
      </c>
      <c r="O13" s="418" t="s">
        <v>255</v>
      </c>
      <c r="P13" s="420" t="s">
        <v>256</v>
      </c>
      <c r="Q13" s="420" t="s">
        <v>257</v>
      </c>
    </row>
    <row r="14" spans="1:17" s="25" customFormat="1" ht="18.75" customHeight="1" thickBot="1" x14ac:dyDescent="0.3">
      <c r="A14" s="452"/>
      <c r="B14" s="454"/>
      <c r="C14" s="41" t="s">
        <v>49</v>
      </c>
      <c r="D14" s="74" t="s">
        <v>50</v>
      </c>
      <c r="E14" s="458"/>
      <c r="F14" s="440"/>
      <c r="G14" s="467"/>
      <c r="H14" s="470"/>
      <c r="I14" s="467"/>
      <c r="J14" s="442"/>
      <c r="K14" s="429"/>
      <c r="L14" s="444"/>
      <c r="M14" s="440"/>
      <c r="N14" s="429"/>
      <c r="O14" s="419"/>
      <c r="P14" s="421"/>
      <c r="Q14" s="421"/>
    </row>
    <row r="15" spans="1:17" s="26" customFormat="1" x14ac:dyDescent="0.25">
      <c r="A15" s="42"/>
      <c r="B15" s="61"/>
      <c r="C15" s="42"/>
      <c r="D15" s="43"/>
      <c r="E15" s="44"/>
      <c r="F15" s="45"/>
      <c r="G15" s="46"/>
      <c r="H15" s="46"/>
      <c r="I15" s="72" t="s">
        <v>64</v>
      </c>
      <c r="J15" s="63"/>
      <c r="K15" s="64"/>
      <c r="L15" s="64"/>
      <c r="M15" s="65">
        <f>CkRec11!M36</f>
        <v>0</v>
      </c>
      <c r="O15" s="87"/>
      <c r="P15" s="87"/>
      <c r="Q15" s="87"/>
    </row>
    <row r="16" spans="1:17" s="26" customFormat="1" x14ac:dyDescent="0.25">
      <c r="A16" s="305"/>
      <c r="B16" s="76"/>
      <c r="C16" s="305"/>
      <c r="D16" s="47"/>
      <c r="E16" s="77"/>
      <c r="F16" s="78"/>
      <c r="G16" s="79"/>
      <c r="H16" s="71" t="str">
        <f>+IF(N16="","",VLOOKUP(N16,Sheet5!$E$27:$F$80,2,0))</f>
        <v/>
      </c>
      <c r="I16" s="79"/>
      <c r="J16" s="80"/>
      <c r="K16" s="88">
        <f>Q16</f>
        <v>0</v>
      </c>
      <c r="L16" s="66"/>
      <c r="M16" s="67">
        <f>M15+J16-K16-L16</f>
        <v>0</v>
      </c>
      <c r="N16" s="81"/>
      <c r="O16" s="257"/>
      <c r="P16" s="257"/>
      <c r="Q16" s="87">
        <f>O16-P16</f>
        <v>0</v>
      </c>
    </row>
    <row r="17" spans="1:17" s="26" customFormat="1" x14ac:dyDescent="0.25">
      <c r="A17" s="305"/>
      <c r="B17" s="76"/>
      <c r="C17" s="305"/>
      <c r="D17" s="47"/>
      <c r="E17" s="77"/>
      <c r="F17" s="78"/>
      <c r="G17" s="79"/>
      <c r="H17" s="71" t="str">
        <f>+IF(N17="","",VLOOKUP(N17,Sheet5!$E$27:$F$80,2,0))</f>
        <v/>
      </c>
      <c r="I17" s="79"/>
      <c r="J17" s="80"/>
      <c r="K17" s="88">
        <f t="shared" ref="K17:K35" si="0">Q17</f>
        <v>0</v>
      </c>
      <c r="L17" s="66"/>
      <c r="M17" s="67">
        <f t="shared" ref="M17" si="1">M16+J17-K17-L17</f>
        <v>0</v>
      </c>
      <c r="N17" s="81"/>
      <c r="O17" s="257"/>
      <c r="P17" s="257"/>
      <c r="Q17" s="87">
        <f t="shared" ref="Q17:Q35" si="2">O17-P17</f>
        <v>0</v>
      </c>
    </row>
    <row r="18" spans="1:17" s="26" customFormat="1" x14ac:dyDescent="0.25">
      <c r="A18" s="305"/>
      <c r="B18" s="76"/>
      <c r="C18" s="305"/>
      <c r="D18" s="47"/>
      <c r="E18" s="77"/>
      <c r="F18" s="78"/>
      <c r="G18" s="79"/>
      <c r="H18" s="71" t="str">
        <f>+IF(N18="","",VLOOKUP(N18,Sheet5!$E$27:$F$80,2,0))</f>
        <v/>
      </c>
      <c r="I18" s="79"/>
      <c r="J18" s="80"/>
      <c r="K18" s="88">
        <f t="shared" si="0"/>
        <v>0</v>
      </c>
      <c r="L18" s="66"/>
      <c r="M18" s="67">
        <f>M17+J18-K18-L18</f>
        <v>0</v>
      </c>
      <c r="N18" s="81"/>
      <c r="O18" s="257"/>
      <c r="P18" s="257"/>
      <c r="Q18" s="87">
        <f t="shared" si="2"/>
        <v>0</v>
      </c>
    </row>
    <row r="19" spans="1:17" s="26" customFormat="1" x14ac:dyDescent="0.25">
      <c r="A19" s="305"/>
      <c r="B19" s="76"/>
      <c r="C19" s="305"/>
      <c r="D19" s="47"/>
      <c r="E19" s="77"/>
      <c r="F19" s="78"/>
      <c r="G19" s="79"/>
      <c r="H19" s="71" t="str">
        <f>+IF(N19="","",VLOOKUP(N19,Sheet5!$E$27:$F$80,2,0))</f>
        <v/>
      </c>
      <c r="I19" s="79"/>
      <c r="J19" s="80"/>
      <c r="K19" s="88">
        <f t="shared" si="0"/>
        <v>0</v>
      </c>
      <c r="L19" s="66"/>
      <c r="M19" s="67">
        <f t="shared" ref="M19:M35" si="3">M18+J19-K19-L19</f>
        <v>0</v>
      </c>
      <c r="N19" s="81"/>
      <c r="O19" s="257"/>
      <c r="P19" s="257"/>
      <c r="Q19" s="87">
        <f t="shared" si="2"/>
        <v>0</v>
      </c>
    </row>
    <row r="20" spans="1:17" s="26" customFormat="1" x14ac:dyDescent="0.25">
      <c r="A20" s="305"/>
      <c r="B20" s="76"/>
      <c r="C20" s="305"/>
      <c r="D20" s="47"/>
      <c r="E20" s="77"/>
      <c r="F20" s="78"/>
      <c r="G20" s="79"/>
      <c r="H20" s="71" t="str">
        <f>+IF(N20="","",VLOOKUP(N20,Sheet5!$E$27:$F$80,2,0))</f>
        <v/>
      </c>
      <c r="I20" s="79"/>
      <c r="J20" s="80"/>
      <c r="K20" s="88">
        <f t="shared" si="0"/>
        <v>0</v>
      </c>
      <c r="L20" s="66"/>
      <c r="M20" s="67">
        <f t="shared" si="3"/>
        <v>0</v>
      </c>
      <c r="N20" s="81"/>
      <c r="O20" s="257"/>
      <c r="P20" s="257"/>
      <c r="Q20" s="87">
        <f t="shared" si="2"/>
        <v>0</v>
      </c>
    </row>
    <row r="21" spans="1:17" s="26" customFormat="1" x14ac:dyDescent="0.25">
      <c r="A21" s="305"/>
      <c r="B21" s="76"/>
      <c r="C21" s="305"/>
      <c r="D21" s="47"/>
      <c r="E21" s="77"/>
      <c r="F21" s="78"/>
      <c r="G21" s="79"/>
      <c r="H21" s="71" t="str">
        <f>+IF(N21="","",VLOOKUP(N21,Sheet5!$E$27:$F$80,2,0))</f>
        <v/>
      </c>
      <c r="I21" s="79"/>
      <c r="J21" s="80"/>
      <c r="K21" s="88">
        <f t="shared" si="0"/>
        <v>0</v>
      </c>
      <c r="L21" s="66"/>
      <c r="M21" s="67">
        <f t="shared" si="3"/>
        <v>0</v>
      </c>
      <c r="N21" s="81"/>
      <c r="O21" s="257"/>
      <c r="P21" s="257"/>
      <c r="Q21" s="87">
        <f t="shared" si="2"/>
        <v>0</v>
      </c>
    </row>
    <row r="22" spans="1:17" s="26" customFormat="1" x14ac:dyDescent="0.25">
      <c r="A22" s="305"/>
      <c r="B22" s="76"/>
      <c r="C22" s="305"/>
      <c r="D22" s="47"/>
      <c r="E22" s="77"/>
      <c r="F22" s="78"/>
      <c r="G22" s="79"/>
      <c r="H22" s="71" t="str">
        <f>+IF(N22="","",VLOOKUP(N22,Sheet5!$E$27:$F$80,2,0))</f>
        <v/>
      </c>
      <c r="I22" s="79"/>
      <c r="J22" s="80"/>
      <c r="K22" s="88">
        <f t="shared" si="0"/>
        <v>0</v>
      </c>
      <c r="L22" s="66"/>
      <c r="M22" s="67">
        <f t="shared" si="3"/>
        <v>0</v>
      </c>
      <c r="N22" s="81"/>
      <c r="O22" s="257"/>
      <c r="P22" s="257"/>
      <c r="Q22" s="87">
        <f t="shared" si="2"/>
        <v>0</v>
      </c>
    </row>
    <row r="23" spans="1:17" s="26" customFormat="1" x14ac:dyDescent="0.25">
      <c r="A23" s="305"/>
      <c r="B23" s="76"/>
      <c r="C23" s="305"/>
      <c r="D23" s="47"/>
      <c r="E23" s="77"/>
      <c r="F23" s="78"/>
      <c r="G23" s="79"/>
      <c r="H23" s="71" t="str">
        <f>+IF(N23="","",VLOOKUP(N23,Sheet5!$E$27:$F$80,2,0))</f>
        <v/>
      </c>
      <c r="I23" s="79"/>
      <c r="J23" s="80"/>
      <c r="K23" s="88">
        <f t="shared" si="0"/>
        <v>0</v>
      </c>
      <c r="L23" s="66"/>
      <c r="M23" s="67">
        <f t="shared" si="3"/>
        <v>0</v>
      </c>
      <c r="N23" s="81"/>
      <c r="O23" s="257"/>
      <c r="P23" s="257"/>
      <c r="Q23" s="87">
        <f t="shared" si="2"/>
        <v>0</v>
      </c>
    </row>
    <row r="24" spans="1:17" s="26" customFormat="1" x14ac:dyDescent="0.25">
      <c r="A24" s="305"/>
      <c r="B24" s="76"/>
      <c r="C24" s="305"/>
      <c r="D24" s="47"/>
      <c r="E24" s="77"/>
      <c r="F24" s="78"/>
      <c r="G24" s="79"/>
      <c r="H24" s="71" t="str">
        <f>+IF(N24="","",VLOOKUP(N24,Sheet5!$E$27:$F$80,2,0))</f>
        <v/>
      </c>
      <c r="I24" s="79"/>
      <c r="J24" s="80"/>
      <c r="K24" s="88">
        <f t="shared" si="0"/>
        <v>0</v>
      </c>
      <c r="L24" s="66"/>
      <c r="M24" s="67">
        <f t="shared" si="3"/>
        <v>0</v>
      </c>
      <c r="N24" s="81"/>
      <c r="O24" s="257"/>
      <c r="P24" s="257"/>
      <c r="Q24" s="87">
        <f t="shared" si="2"/>
        <v>0</v>
      </c>
    </row>
    <row r="25" spans="1:17" s="26" customFormat="1" x14ac:dyDescent="0.25">
      <c r="A25" s="305"/>
      <c r="B25" s="76"/>
      <c r="C25" s="305"/>
      <c r="D25" s="47"/>
      <c r="E25" s="77"/>
      <c r="F25" s="78"/>
      <c r="G25" s="79"/>
      <c r="H25" s="71" t="str">
        <f>+IF(N25="","",VLOOKUP(N25,Sheet5!$E$27:$F$80,2,0))</f>
        <v/>
      </c>
      <c r="I25" s="79"/>
      <c r="J25" s="80"/>
      <c r="K25" s="88">
        <f t="shared" si="0"/>
        <v>0</v>
      </c>
      <c r="L25" s="66"/>
      <c r="M25" s="67">
        <f t="shared" si="3"/>
        <v>0</v>
      </c>
      <c r="N25" s="81"/>
      <c r="O25" s="257"/>
      <c r="P25" s="257"/>
      <c r="Q25" s="87">
        <f t="shared" si="2"/>
        <v>0</v>
      </c>
    </row>
    <row r="26" spans="1:17" s="26" customFormat="1" x14ac:dyDescent="0.25">
      <c r="A26" s="305"/>
      <c r="B26" s="76"/>
      <c r="C26" s="305"/>
      <c r="D26" s="47"/>
      <c r="E26" s="77"/>
      <c r="F26" s="78"/>
      <c r="G26" s="79"/>
      <c r="H26" s="71" t="str">
        <f>+IF(N26="","",VLOOKUP(N26,Sheet5!$E$27:$F$80,2,0))</f>
        <v/>
      </c>
      <c r="I26" s="79"/>
      <c r="J26" s="80"/>
      <c r="K26" s="88">
        <f t="shared" si="0"/>
        <v>0</v>
      </c>
      <c r="L26" s="66"/>
      <c r="M26" s="67">
        <f t="shared" si="3"/>
        <v>0</v>
      </c>
      <c r="N26" s="81"/>
      <c r="O26" s="257"/>
      <c r="P26" s="257"/>
      <c r="Q26" s="87">
        <f t="shared" si="2"/>
        <v>0</v>
      </c>
    </row>
    <row r="27" spans="1:17" s="26" customFormat="1" x14ac:dyDescent="0.25">
      <c r="A27" s="305"/>
      <c r="B27" s="76"/>
      <c r="C27" s="305"/>
      <c r="D27" s="47"/>
      <c r="E27" s="77"/>
      <c r="F27" s="78"/>
      <c r="G27" s="79"/>
      <c r="H27" s="71" t="str">
        <f>+IF(N27="","",VLOOKUP(N27,Sheet5!$E$27:$F$80,2,0))</f>
        <v/>
      </c>
      <c r="I27" s="79"/>
      <c r="J27" s="80"/>
      <c r="K27" s="88">
        <f t="shared" si="0"/>
        <v>0</v>
      </c>
      <c r="L27" s="66"/>
      <c r="M27" s="67">
        <f t="shared" si="3"/>
        <v>0</v>
      </c>
      <c r="N27" s="81"/>
      <c r="O27" s="257"/>
      <c r="P27" s="257"/>
      <c r="Q27" s="87">
        <f t="shared" si="2"/>
        <v>0</v>
      </c>
    </row>
    <row r="28" spans="1:17" s="26" customFormat="1" x14ac:dyDescent="0.25">
      <c r="A28" s="305"/>
      <c r="B28" s="76"/>
      <c r="C28" s="305"/>
      <c r="D28" s="47"/>
      <c r="E28" s="77"/>
      <c r="F28" s="78"/>
      <c r="G28" s="79"/>
      <c r="H28" s="71" t="str">
        <f>+IF(N28="","",VLOOKUP(N28,Sheet5!$E$27:$F$80,2,0))</f>
        <v/>
      </c>
      <c r="I28" s="79"/>
      <c r="J28" s="80"/>
      <c r="K28" s="88">
        <f t="shared" si="0"/>
        <v>0</v>
      </c>
      <c r="L28" s="66"/>
      <c r="M28" s="67">
        <f t="shared" si="3"/>
        <v>0</v>
      </c>
      <c r="N28" s="81"/>
      <c r="O28" s="257"/>
      <c r="P28" s="257"/>
      <c r="Q28" s="87">
        <f t="shared" si="2"/>
        <v>0</v>
      </c>
    </row>
    <row r="29" spans="1:17" s="26" customFormat="1" x14ac:dyDescent="0.25">
      <c r="A29" s="305"/>
      <c r="B29" s="76"/>
      <c r="C29" s="305"/>
      <c r="D29" s="47"/>
      <c r="E29" s="77"/>
      <c r="F29" s="78"/>
      <c r="G29" s="79"/>
      <c r="H29" s="71" t="str">
        <f>+IF(N29="","",VLOOKUP(N29,Sheet5!$E$27:$F$80,2,0))</f>
        <v/>
      </c>
      <c r="I29" s="79"/>
      <c r="J29" s="80"/>
      <c r="K29" s="88">
        <f t="shared" si="0"/>
        <v>0</v>
      </c>
      <c r="L29" s="66"/>
      <c r="M29" s="67">
        <f t="shared" si="3"/>
        <v>0</v>
      </c>
      <c r="N29" s="81"/>
      <c r="O29" s="257"/>
      <c r="P29" s="257"/>
      <c r="Q29" s="87">
        <f t="shared" si="2"/>
        <v>0</v>
      </c>
    </row>
    <row r="30" spans="1:17" s="26" customFormat="1" x14ac:dyDescent="0.25">
      <c r="A30" s="305"/>
      <c r="B30" s="76"/>
      <c r="C30" s="305"/>
      <c r="D30" s="47"/>
      <c r="E30" s="77"/>
      <c r="F30" s="78"/>
      <c r="G30" s="79"/>
      <c r="H30" s="71" t="str">
        <f>+IF(N30="","",VLOOKUP(N30,Sheet5!$E$27:$F$80,2,0))</f>
        <v/>
      </c>
      <c r="I30" s="79"/>
      <c r="J30" s="80"/>
      <c r="K30" s="88">
        <f t="shared" si="0"/>
        <v>0</v>
      </c>
      <c r="L30" s="66"/>
      <c r="M30" s="67">
        <f t="shared" si="3"/>
        <v>0</v>
      </c>
      <c r="N30" s="81"/>
      <c r="O30" s="257"/>
      <c r="P30" s="257"/>
      <c r="Q30" s="87">
        <f t="shared" si="2"/>
        <v>0</v>
      </c>
    </row>
    <row r="31" spans="1:17" s="26" customFormat="1" x14ac:dyDescent="0.25">
      <c r="A31" s="305"/>
      <c r="B31" s="76"/>
      <c r="C31" s="305"/>
      <c r="D31" s="47"/>
      <c r="E31" s="77"/>
      <c r="F31" s="78"/>
      <c r="G31" s="79"/>
      <c r="H31" s="71" t="str">
        <f>+IF(N31="","",VLOOKUP(N31,Sheet5!$E$27:$F$80,2,0))</f>
        <v/>
      </c>
      <c r="I31" s="79"/>
      <c r="J31" s="80"/>
      <c r="K31" s="88">
        <f t="shared" si="0"/>
        <v>0</v>
      </c>
      <c r="L31" s="66"/>
      <c r="M31" s="67">
        <f t="shared" si="3"/>
        <v>0</v>
      </c>
      <c r="N31" s="81"/>
      <c r="O31" s="257"/>
      <c r="P31" s="257"/>
      <c r="Q31" s="87">
        <f t="shared" si="2"/>
        <v>0</v>
      </c>
    </row>
    <row r="32" spans="1:17" s="26" customFormat="1" x14ac:dyDescent="0.25">
      <c r="A32" s="305"/>
      <c r="B32" s="76"/>
      <c r="C32" s="305"/>
      <c r="D32" s="47"/>
      <c r="E32" s="77"/>
      <c r="F32" s="78"/>
      <c r="G32" s="79"/>
      <c r="H32" s="71" t="str">
        <f>+IF(N32="","",VLOOKUP(N32,Sheet5!$E$27:$F$80,2,0))</f>
        <v/>
      </c>
      <c r="I32" s="79"/>
      <c r="J32" s="80"/>
      <c r="K32" s="88">
        <f t="shared" si="0"/>
        <v>0</v>
      </c>
      <c r="L32" s="66"/>
      <c r="M32" s="67">
        <f t="shared" si="3"/>
        <v>0</v>
      </c>
      <c r="N32" s="81"/>
      <c r="O32" s="257"/>
      <c r="P32" s="257"/>
      <c r="Q32" s="87">
        <f t="shared" si="2"/>
        <v>0</v>
      </c>
    </row>
    <row r="33" spans="1:17" s="26" customFormat="1" x14ac:dyDescent="0.25">
      <c r="A33" s="305"/>
      <c r="B33" s="76"/>
      <c r="C33" s="305"/>
      <c r="D33" s="47"/>
      <c r="E33" s="77"/>
      <c r="F33" s="78"/>
      <c r="G33" s="79"/>
      <c r="H33" s="71" t="str">
        <f>+IF(N33="","",VLOOKUP(N33,Sheet5!$E$27:$F$80,2,0))</f>
        <v/>
      </c>
      <c r="I33" s="79"/>
      <c r="J33" s="80"/>
      <c r="K33" s="88">
        <f t="shared" si="0"/>
        <v>0</v>
      </c>
      <c r="L33" s="66"/>
      <c r="M33" s="67">
        <f t="shared" si="3"/>
        <v>0</v>
      </c>
      <c r="N33" s="81"/>
      <c r="O33" s="257"/>
      <c r="P33" s="257"/>
      <c r="Q33" s="87">
        <f t="shared" si="2"/>
        <v>0</v>
      </c>
    </row>
    <row r="34" spans="1:17" s="26" customFormat="1" x14ac:dyDescent="0.25">
      <c r="A34" s="305"/>
      <c r="B34" s="76"/>
      <c r="C34" s="305"/>
      <c r="D34" s="47"/>
      <c r="E34" s="77"/>
      <c r="F34" s="78"/>
      <c r="G34" s="79"/>
      <c r="H34" s="71" t="str">
        <f>+IF(N34="","",VLOOKUP(N34,Sheet5!$E$27:$F$80,2,0))</f>
        <v/>
      </c>
      <c r="I34" s="79"/>
      <c r="J34" s="80"/>
      <c r="K34" s="88">
        <f t="shared" si="0"/>
        <v>0</v>
      </c>
      <c r="L34" s="66"/>
      <c r="M34" s="67">
        <f t="shared" si="3"/>
        <v>0</v>
      </c>
      <c r="N34" s="81"/>
      <c r="O34" s="257"/>
      <c r="P34" s="257"/>
      <c r="Q34" s="87">
        <f t="shared" si="2"/>
        <v>0</v>
      </c>
    </row>
    <row r="35" spans="1:17" s="26" customFormat="1" x14ac:dyDescent="0.25">
      <c r="A35" s="305"/>
      <c r="B35" s="76"/>
      <c r="C35" s="305"/>
      <c r="D35" s="47"/>
      <c r="E35" s="77"/>
      <c r="F35" s="78"/>
      <c r="G35" s="79"/>
      <c r="H35" s="71" t="str">
        <f>+IF(N35="","",VLOOKUP(N35,Sheet5!$E$27:$F$80,2,0))</f>
        <v/>
      </c>
      <c r="I35" s="79"/>
      <c r="J35" s="80"/>
      <c r="K35" s="88">
        <f t="shared" si="0"/>
        <v>0</v>
      </c>
      <c r="L35" s="66"/>
      <c r="M35" s="67">
        <f t="shared" si="3"/>
        <v>0</v>
      </c>
      <c r="N35" s="81"/>
      <c r="O35" s="257"/>
      <c r="P35" s="257"/>
      <c r="Q35" s="87">
        <f t="shared" si="2"/>
        <v>0</v>
      </c>
    </row>
    <row r="36" spans="1:17" s="26" customFormat="1" x14ac:dyDescent="0.25">
      <c r="A36" s="305"/>
      <c r="B36" s="76"/>
      <c r="C36" s="305"/>
      <c r="D36" s="47"/>
      <c r="E36" s="77"/>
      <c r="F36" s="78"/>
      <c r="G36" s="79"/>
      <c r="H36" s="71" t="str">
        <f>+IF(N36="","",VLOOKUP(N36,Sheet5!$E$27:$F$80,2,0))</f>
        <v/>
      </c>
      <c r="I36" s="79"/>
      <c r="J36" s="80"/>
      <c r="K36" s="88">
        <f t="shared" ref="K36:K45" si="4">Q36</f>
        <v>0</v>
      </c>
      <c r="L36" s="66"/>
      <c r="M36" s="67">
        <f t="shared" ref="M36:M45" si="5">M35+J36-K36-L36</f>
        <v>0</v>
      </c>
      <c r="N36" s="81"/>
      <c r="O36" s="257"/>
      <c r="P36" s="257"/>
      <c r="Q36" s="87">
        <f t="shared" ref="Q36:Q45" si="6">O36-P36</f>
        <v>0</v>
      </c>
    </row>
    <row r="37" spans="1:17" s="26" customFormat="1" x14ac:dyDescent="0.25">
      <c r="A37" s="305"/>
      <c r="B37" s="76"/>
      <c r="C37" s="305"/>
      <c r="D37" s="47"/>
      <c r="E37" s="77"/>
      <c r="F37" s="78"/>
      <c r="G37" s="79"/>
      <c r="H37" s="71" t="str">
        <f>+IF(N37="","",VLOOKUP(N37,Sheet5!$E$27:$F$80,2,0))</f>
        <v/>
      </c>
      <c r="I37" s="79"/>
      <c r="J37" s="80"/>
      <c r="K37" s="88">
        <f t="shared" si="4"/>
        <v>0</v>
      </c>
      <c r="L37" s="66"/>
      <c r="M37" s="67">
        <f t="shared" si="5"/>
        <v>0</v>
      </c>
      <c r="N37" s="81"/>
      <c r="O37" s="257"/>
      <c r="P37" s="257"/>
      <c r="Q37" s="87">
        <f t="shared" si="6"/>
        <v>0</v>
      </c>
    </row>
    <row r="38" spans="1:17" s="26" customFormat="1" x14ac:dyDescent="0.25">
      <c r="A38" s="305"/>
      <c r="B38" s="76"/>
      <c r="C38" s="305"/>
      <c r="D38" s="47"/>
      <c r="E38" s="77"/>
      <c r="F38" s="78"/>
      <c r="G38" s="79"/>
      <c r="H38" s="71" t="str">
        <f>+IF(N38="","",VLOOKUP(N38,Sheet5!$E$27:$F$80,2,0))</f>
        <v/>
      </c>
      <c r="I38" s="79"/>
      <c r="J38" s="80"/>
      <c r="K38" s="88">
        <f t="shared" si="4"/>
        <v>0</v>
      </c>
      <c r="L38" s="66"/>
      <c r="M38" s="67">
        <f t="shared" si="5"/>
        <v>0</v>
      </c>
      <c r="N38" s="81"/>
      <c r="O38" s="257"/>
      <c r="P38" s="257"/>
      <c r="Q38" s="87">
        <f t="shared" si="6"/>
        <v>0</v>
      </c>
    </row>
    <row r="39" spans="1:17" s="26" customFormat="1" x14ac:dyDescent="0.25">
      <c r="A39" s="305"/>
      <c r="B39" s="76"/>
      <c r="C39" s="305"/>
      <c r="D39" s="47"/>
      <c r="E39" s="77"/>
      <c r="F39" s="78"/>
      <c r="G39" s="79"/>
      <c r="H39" s="71" t="str">
        <f>+IF(N39="","",VLOOKUP(N39,Sheet5!$E$27:$F$80,2,0))</f>
        <v/>
      </c>
      <c r="I39" s="79"/>
      <c r="J39" s="80"/>
      <c r="K39" s="88">
        <f t="shared" si="4"/>
        <v>0</v>
      </c>
      <c r="L39" s="66"/>
      <c r="M39" s="67">
        <f t="shared" si="5"/>
        <v>0</v>
      </c>
      <c r="N39" s="81"/>
      <c r="O39" s="257"/>
      <c r="P39" s="257"/>
      <c r="Q39" s="87">
        <f t="shared" si="6"/>
        <v>0</v>
      </c>
    </row>
    <row r="40" spans="1:17" s="26" customFormat="1" x14ac:dyDescent="0.25">
      <c r="A40" s="305"/>
      <c r="B40" s="76"/>
      <c r="C40" s="305"/>
      <c r="D40" s="47"/>
      <c r="E40" s="77"/>
      <c r="F40" s="78"/>
      <c r="G40" s="79"/>
      <c r="H40" s="71" t="str">
        <f>+IF(N40="","",VLOOKUP(N40,Sheet5!$E$27:$F$80,2,0))</f>
        <v/>
      </c>
      <c r="I40" s="79"/>
      <c r="J40" s="80"/>
      <c r="K40" s="88">
        <f t="shared" si="4"/>
        <v>0</v>
      </c>
      <c r="L40" s="66"/>
      <c r="M40" s="67">
        <f t="shared" si="5"/>
        <v>0</v>
      </c>
      <c r="N40" s="81"/>
      <c r="O40" s="257"/>
      <c r="P40" s="257"/>
      <c r="Q40" s="87">
        <f t="shared" si="6"/>
        <v>0</v>
      </c>
    </row>
    <row r="41" spans="1:17" s="26" customFormat="1" x14ac:dyDescent="0.25">
      <c r="A41" s="305"/>
      <c r="B41" s="76"/>
      <c r="C41" s="305"/>
      <c r="D41" s="47"/>
      <c r="E41" s="77"/>
      <c r="F41" s="78"/>
      <c r="G41" s="79"/>
      <c r="H41" s="71" t="str">
        <f>+IF(N41="","",VLOOKUP(N41,Sheet5!$E$27:$F$80,2,0))</f>
        <v/>
      </c>
      <c r="I41" s="79"/>
      <c r="J41" s="80"/>
      <c r="K41" s="88">
        <f t="shared" si="4"/>
        <v>0</v>
      </c>
      <c r="L41" s="66"/>
      <c r="M41" s="67">
        <f t="shared" si="5"/>
        <v>0</v>
      </c>
      <c r="N41" s="81"/>
      <c r="O41" s="257"/>
      <c r="P41" s="257"/>
      <c r="Q41" s="87">
        <f t="shared" si="6"/>
        <v>0</v>
      </c>
    </row>
    <row r="42" spans="1:17" s="26" customFormat="1" x14ac:dyDescent="0.25">
      <c r="A42" s="305"/>
      <c r="B42" s="76"/>
      <c r="C42" s="305"/>
      <c r="D42" s="47"/>
      <c r="E42" s="77"/>
      <c r="F42" s="78"/>
      <c r="G42" s="79"/>
      <c r="H42" s="71" t="str">
        <f>+IF(N42="","",VLOOKUP(N42,Sheet5!$E$27:$F$80,2,0))</f>
        <v/>
      </c>
      <c r="I42" s="79"/>
      <c r="J42" s="80"/>
      <c r="K42" s="88">
        <f t="shared" si="4"/>
        <v>0</v>
      </c>
      <c r="L42" s="66"/>
      <c r="M42" s="67">
        <f t="shared" si="5"/>
        <v>0</v>
      </c>
      <c r="N42" s="81"/>
      <c r="O42" s="257"/>
      <c r="P42" s="257"/>
      <c r="Q42" s="87">
        <f t="shared" si="6"/>
        <v>0</v>
      </c>
    </row>
    <row r="43" spans="1:17" s="26" customFormat="1" x14ac:dyDescent="0.25">
      <c r="A43" s="305"/>
      <c r="B43" s="76"/>
      <c r="C43" s="305"/>
      <c r="D43" s="47"/>
      <c r="E43" s="77"/>
      <c r="F43" s="78"/>
      <c r="G43" s="79"/>
      <c r="H43" s="71" t="str">
        <f>+IF(N43="","",VLOOKUP(N43,Sheet5!$E$27:$F$80,2,0))</f>
        <v/>
      </c>
      <c r="I43" s="79"/>
      <c r="J43" s="80"/>
      <c r="K43" s="88">
        <f t="shared" si="4"/>
        <v>0</v>
      </c>
      <c r="L43" s="66"/>
      <c r="M43" s="67">
        <f t="shared" si="5"/>
        <v>0</v>
      </c>
      <c r="N43" s="81"/>
      <c r="O43" s="257"/>
      <c r="P43" s="257"/>
      <c r="Q43" s="87">
        <f t="shared" si="6"/>
        <v>0</v>
      </c>
    </row>
    <row r="44" spans="1:17" s="26" customFormat="1" x14ac:dyDescent="0.25">
      <c r="A44" s="305"/>
      <c r="B44" s="76"/>
      <c r="C44" s="305"/>
      <c r="D44" s="47"/>
      <c r="E44" s="77"/>
      <c r="F44" s="78"/>
      <c r="G44" s="79"/>
      <c r="H44" s="71" t="str">
        <f>+IF(N44="","",VLOOKUP(N44,Sheet5!$E$27:$F$80,2,0))</f>
        <v/>
      </c>
      <c r="I44" s="79"/>
      <c r="J44" s="80"/>
      <c r="K44" s="88">
        <f t="shared" si="4"/>
        <v>0</v>
      </c>
      <c r="L44" s="66"/>
      <c r="M44" s="67">
        <f t="shared" si="5"/>
        <v>0</v>
      </c>
      <c r="N44" s="81"/>
      <c r="O44" s="257"/>
      <c r="P44" s="257"/>
      <c r="Q44" s="87">
        <f t="shared" si="6"/>
        <v>0</v>
      </c>
    </row>
    <row r="45" spans="1:17" s="26" customFormat="1" x14ac:dyDescent="0.25">
      <c r="A45" s="305"/>
      <c r="B45" s="76"/>
      <c r="C45" s="305"/>
      <c r="D45" s="47"/>
      <c r="E45" s="77"/>
      <c r="F45" s="78"/>
      <c r="G45" s="79"/>
      <c r="H45" s="71" t="str">
        <f>+IF(N45="","",VLOOKUP(N45,Sheet5!$E$27:$F$80,2,0))</f>
        <v/>
      </c>
      <c r="I45" s="79"/>
      <c r="J45" s="80"/>
      <c r="K45" s="88">
        <f t="shared" si="4"/>
        <v>0</v>
      </c>
      <c r="L45" s="66"/>
      <c r="M45" s="67">
        <f t="shared" si="5"/>
        <v>0</v>
      </c>
      <c r="N45" s="81"/>
      <c r="O45" s="257"/>
      <c r="P45" s="257"/>
      <c r="Q45" s="87">
        <f t="shared" si="6"/>
        <v>0</v>
      </c>
    </row>
    <row r="46" spans="1:17" s="26" customFormat="1" ht="16.5" thickBot="1" x14ac:dyDescent="0.3">
      <c r="A46" s="48"/>
      <c r="B46" s="62"/>
      <c r="C46" s="48"/>
      <c r="D46" s="49"/>
      <c r="E46" s="50"/>
      <c r="F46" s="51"/>
      <c r="G46" s="52"/>
      <c r="H46" s="52"/>
      <c r="I46" s="73" t="s">
        <v>67</v>
      </c>
      <c r="J46" s="68"/>
      <c r="K46" s="69"/>
      <c r="L46" s="69"/>
      <c r="M46" s="70">
        <f>+M45</f>
        <v>0</v>
      </c>
      <c r="O46" s="87"/>
      <c r="P46" s="87"/>
      <c r="Q46" s="87"/>
    </row>
    <row r="47" spans="1:17" s="24" customFormat="1" x14ac:dyDescent="0.25">
      <c r="A47" s="445" t="s">
        <v>51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7"/>
      <c r="O47" s="324"/>
      <c r="P47" s="324"/>
      <c r="Q47" s="324"/>
    </row>
    <row r="48" spans="1:17" s="26" customFormat="1" ht="15.75" customHeight="1" x14ac:dyDescent="0.25">
      <c r="A48" s="430" t="s">
        <v>86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2"/>
      <c r="O48" s="87"/>
      <c r="P48" s="87"/>
      <c r="Q48" s="87"/>
    </row>
    <row r="49" spans="1:17" s="26" customFormat="1" x14ac:dyDescent="0.25">
      <c r="A49" s="59"/>
      <c r="B49" s="57"/>
      <c r="C49" s="57"/>
      <c r="D49" s="433">
        <f>Reports!$C$11</f>
        <v>0</v>
      </c>
      <c r="E49" s="433"/>
      <c r="F49" s="433"/>
      <c r="G49" s="60" t="s">
        <v>87</v>
      </c>
      <c r="H49" s="433">
        <f>Reports!$C$13</f>
        <v>0</v>
      </c>
      <c r="I49" s="433"/>
      <c r="J49" s="433"/>
      <c r="K49" s="57"/>
      <c r="L49" s="57"/>
      <c r="M49" s="58"/>
      <c r="O49" s="87"/>
      <c r="P49" s="87"/>
      <c r="Q49" s="87"/>
    </row>
    <row r="50" spans="1:17" s="26" customFormat="1" x14ac:dyDescent="0.25">
      <c r="A50" s="434" t="s">
        <v>113</v>
      </c>
      <c r="B50" s="435"/>
      <c r="C50" s="435"/>
      <c r="D50" s="435"/>
      <c r="E50" s="436" t="s">
        <v>100</v>
      </c>
      <c r="F50" s="436"/>
      <c r="G50" s="437" t="s">
        <v>88</v>
      </c>
      <c r="H50" s="437"/>
      <c r="I50" s="437"/>
      <c r="J50" s="437"/>
      <c r="K50" s="437"/>
      <c r="L50" s="437"/>
      <c r="M50" s="438"/>
      <c r="O50" s="87"/>
      <c r="P50" s="87"/>
      <c r="Q50" s="87"/>
    </row>
    <row r="51" spans="1:17" s="26" customFormat="1" x14ac:dyDescent="0.25">
      <c r="A51" s="312"/>
      <c r="B51" s="313"/>
      <c r="C51" s="313"/>
      <c r="D51" s="313"/>
      <c r="E51" s="314"/>
      <c r="F51" s="314"/>
      <c r="G51" s="315"/>
      <c r="H51" s="315"/>
      <c r="I51" s="315"/>
      <c r="J51" s="315"/>
      <c r="K51" s="315"/>
      <c r="L51" s="315"/>
      <c r="M51" s="316"/>
      <c r="O51" s="87"/>
      <c r="P51" s="87"/>
      <c r="Q51" s="87"/>
    </row>
    <row r="52" spans="1:17" s="26" customFormat="1" x14ac:dyDescent="0.25">
      <c r="A52" s="59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O52" s="87"/>
      <c r="P52" s="87"/>
      <c r="Q52" s="87"/>
    </row>
    <row r="53" spans="1:17" s="26" customFormat="1" x14ac:dyDescent="0.25">
      <c r="A53" s="27"/>
      <c r="B53" s="28"/>
      <c r="C53" s="28"/>
      <c r="D53" s="28"/>
      <c r="E53" s="28"/>
      <c r="F53" s="28"/>
      <c r="G53" s="28"/>
      <c r="H53" s="28"/>
      <c r="I53" s="424" t="str">
        <f>UPPER(Reports!$C$9)</f>
        <v/>
      </c>
      <c r="J53" s="424"/>
      <c r="K53" s="424"/>
      <c r="L53" s="424"/>
      <c r="M53" s="425"/>
      <c r="N53" s="29"/>
      <c r="O53" s="87"/>
      <c r="P53" s="87"/>
      <c r="Q53" s="87"/>
    </row>
    <row r="54" spans="1:17" s="26" customFormat="1" x14ac:dyDescent="0.25">
      <c r="A54" s="27"/>
      <c r="B54" s="28"/>
      <c r="C54" s="28"/>
      <c r="D54" s="28"/>
      <c r="E54" s="28"/>
      <c r="F54" s="28"/>
      <c r="G54" s="28"/>
      <c r="H54" s="28"/>
      <c r="I54" s="422">
        <f>+IF($E$50="","",VLOOKUP($E$50,Sheet5!$E$2:$F$25,2,0))</f>
        <v>42735</v>
      </c>
      <c r="J54" s="422"/>
      <c r="K54" s="422"/>
      <c r="L54" s="422"/>
      <c r="M54" s="423"/>
      <c r="N54" s="29"/>
      <c r="O54" s="87"/>
      <c r="P54" s="87"/>
      <c r="Q54" s="87"/>
    </row>
    <row r="55" spans="1:17" s="26" customFormat="1" ht="6" customHeight="1" thickBot="1" x14ac:dyDescent="0.3">
      <c r="A55" s="30"/>
      <c r="B55" s="31"/>
      <c r="C55" s="53"/>
      <c r="D55" s="53"/>
      <c r="E55" s="53"/>
      <c r="F55" s="53"/>
      <c r="G55" s="53"/>
      <c r="H55" s="53"/>
      <c r="I55" s="53"/>
      <c r="J55" s="426"/>
      <c r="K55" s="426"/>
      <c r="L55" s="426"/>
      <c r="M55" s="32"/>
      <c r="O55" s="87"/>
      <c r="P55" s="87"/>
      <c r="Q55" s="87"/>
    </row>
    <row r="56" spans="1:17" x14ac:dyDescent="0.25">
      <c r="C56" s="39"/>
      <c r="D56" s="39"/>
      <c r="E56" s="427"/>
      <c r="F56" s="427"/>
      <c r="G56" s="427"/>
      <c r="H56" s="427"/>
      <c r="I56" s="427"/>
      <c r="J56" s="54"/>
      <c r="K56" s="427"/>
      <c r="L56" s="427"/>
      <c r="M56" s="28"/>
    </row>
  </sheetData>
  <sheetProtection password="ED9C" sheet="1" objects="1" scenarios="1" selectLockedCells="1"/>
  <mergeCells count="44">
    <mergeCell ref="K6:M6"/>
    <mergeCell ref="K1:M1"/>
    <mergeCell ref="A2:M2"/>
    <mergeCell ref="A4:E4"/>
    <mergeCell ref="K4:M4"/>
    <mergeCell ref="K5:M5"/>
    <mergeCell ref="A7:E7"/>
    <mergeCell ref="K9:M10"/>
    <mergeCell ref="A10:G10"/>
    <mergeCell ref="H10:J10"/>
    <mergeCell ref="A11:G11"/>
    <mergeCell ref="H11:J11"/>
    <mergeCell ref="K11:M11"/>
    <mergeCell ref="J12:M12"/>
    <mergeCell ref="A13:A14"/>
    <mergeCell ref="B13:B14"/>
    <mergeCell ref="C13:D13"/>
    <mergeCell ref="E13:E14"/>
    <mergeCell ref="A12:B12"/>
    <mergeCell ref="C12:F12"/>
    <mergeCell ref="G12:G14"/>
    <mergeCell ref="H12:H14"/>
    <mergeCell ref="I12:I14"/>
    <mergeCell ref="J55:L55"/>
    <mergeCell ref="E56:I56"/>
    <mergeCell ref="K56:L56"/>
    <mergeCell ref="N13:N14"/>
    <mergeCell ref="A48:M48"/>
    <mergeCell ref="D49:F49"/>
    <mergeCell ref="H49:J49"/>
    <mergeCell ref="A50:D50"/>
    <mergeCell ref="E50:F50"/>
    <mergeCell ref="G50:M50"/>
    <mergeCell ref="F13:F14"/>
    <mergeCell ref="J13:J14"/>
    <mergeCell ref="K13:K14"/>
    <mergeCell ref="L13:L14"/>
    <mergeCell ref="M13:M14"/>
    <mergeCell ref="A47:M47"/>
    <mergeCell ref="O13:O14"/>
    <mergeCell ref="P13:P14"/>
    <mergeCell ref="Q13:Q14"/>
    <mergeCell ref="I54:M54"/>
    <mergeCell ref="I53:M53"/>
  </mergeCells>
  <hyperlinks>
    <hyperlink ref="N1" location="Reports!A1" display="BACK TO MAIN"/>
  </hyperlinks>
  <printOptions horizontalCentered="1"/>
  <pageMargins left="0.25" right="0.25" top="0.75" bottom="0.75" header="0" footer="0.5"/>
  <pageSetup paperSize="9" scale="7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Sheet5!$E$27:$E$81</xm:f>
          </x14:formula1>
          <xm:sqref>N16:N45</xm:sqref>
        </x14:dataValidation>
        <x14:dataValidation type="list" allowBlank="1" showInputMessage="1" showErrorMessage="1">
          <x14:formula1>
            <xm:f>Sheet5!$E$2:$E$26</xm:f>
          </x14:formula1>
          <xm:sqref>E50:F51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3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CkRec01!E40</f>
        <v>January 1-31,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273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IF(B13&gt;0,CkRec01!E16," ")</f>
        <v xml:space="preserve"> </v>
      </c>
      <c r="B13" s="259">
        <f>CkRec01!C16</f>
        <v>0</v>
      </c>
      <c r="C13" s="113" t="str">
        <f>IF(B13&gt;0,CkRec01!A16," ")</f>
        <v xml:space="preserve"> </v>
      </c>
      <c r="D13" s="114"/>
      <c r="E13" s="114"/>
      <c r="F13" s="113" t="str">
        <f>IF(B13&gt;0,CkRec01!G16," ")</f>
        <v xml:space="preserve"> </v>
      </c>
      <c r="G13" s="113" t="str">
        <f>CkRec01!H16</f>
        <v/>
      </c>
      <c r="H13" s="260" t="str">
        <f>IF(B13&gt;0,CkRec01!I16," ")</f>
        <v xml:space="preserve"> </v>
      </c>
      <c r="I13" s="115">
        <f>CkRec01!Q16</f>
        <v>0</v>
      </c>
      <c r="J13" s="40">
        <v>1</v>
      </c>
    </row>
    <row r="14" spans="1:13" x14ac:dyDescent="0.25">
      <c r="A14" s="116" t="str">
        <f>IF(B14&gt;0,CkRec01!E17," ")</f>
        <v xml:space="preserve"> </v>
      </c>
      <c r="B14" s="259">
        <f>CkRec01!C17</f>
        <v>0</v>
      </c>
      <c r="C14" s="113" t="str">
        <f>IF(B14&gt;0,CkRec01!A17," ")</f>
        <v xml:space="preserve"> </v>
      </c>
      <c r="D14" s="112"/>
      <c r="E14" s="112"/>
      <c r="F14" s="113" t="str">
        <f>IF(B14&gt;0,CkRec01!G17," ")</f>
        <v xml:space="preserve"> </v>
      </c>
      <c r="G14" s="66" t="str">
        <f>CkRec01!H17</f>
        <v/>
      </c>
      <c r="H14" s="260" t="str">
        <f>IF(B14&gt;0,CkRec01!I17," ")</f>
        <v xml:space="preserve"> </v>
      </c>
      <c r="I14" s="67">
        <f>CkRec01!Q17</f>
        <v>0</v>
      </c>
      <c r="J14" s="40">
        <v>2</v>
      </c>
    </row>
    <row r="15" spans="1:13" x14ac:dyDescent="0.25">
      <c r="A15" s="116" t="str">
        <f>IF(B15&gt;0,CkRec01!E18," ")</f>
        <v xml:space="preserve"> </v>
      </c>
      <c r="B15" s="259">
        <f>CkRec01!C18</f>
        <v>0</v>
      </c>
      <c r="C15" s="113" t="str">
        <f>IF(B15&gt;0,CkRec01!A18," ")</f>
        <v xml:space="preserve"> </v>
      </c>
      <c r="D15" s="112"/>
      <c r="E15" s="112"/>
      <c r="F15" s="113" t="str">
        <f>IF(B15&gt;0,CkRec01!G18," ")</f>
        <v xml:space="preserve"> </v>
      </c>
      <c r="G15" s="66" t="str">
        <f>CkRec01!H18</f>
        <v/>
      </c>
      <c r="H15" s="260" t="str">
        <f>IF(B15&gt;0,CkRec01!I18," ")</f>
        <v xml:space="preserve"> </v>
      </c>
      <c r="I15" s="67">
        <f>CkRec01!Q18</f>
        <v>0</v>
      </c>
      <c r="J15" s="40">
        <v>3</v>
      </c>
    </row>
    <row r="16" spans="1:13" x14ac:dyDescent="0.25">
      <c r="A16" s="116" t="str">
        <f>IF(B16&gt;0,CkRec01!E19," ")</f>
        <v xml:space="preserve"> </v>
      </c>
      <c r="B16" s="259">
        <f>CkRec01!C19</f>
        <v>0</v>
      </c>
      <c r="C16" s="113" t="str">
        <f>IF(B16&gt;0,CkRec01!A19," ")</f>
        <v xml:space="preserve"> </v>
      </c>
      <c r="D16" s="112"/>
      <c r="E16" s="112"/>
      <c r="F16" s="113" t="str">
        <f>IF(B16&gt;0,CkRec01!G19," ")</f>
        <v xml:space="preserve"> </v>
      </c>
      <c r="G16" s="66" t="str">
        <f>CkRec01!H19</f>
        <v/>
      </c>
      <c r="H16" s="260" t="str">
        <f>IF(B16&gt;0,CkRec01!I19," ")</f>
        <v xml:space="preserve"> </v>
      </c>
      <c r="I16" s="67">
        <f>CkRec01!Q19</f>
        <v>0</v>
      </c>
      <c r="J16" s="40">
        <v>4</v>
      </c>
    </row>
    <row r="17" spans="1:10" x14ac:dyDescent="0.25">
      <c r="A17" s="116" t="str">
        <f>IF(B17&gt;0,CkRec01!E20," ")</f>
        <v xml:space="preserve"> </v>
      </c>
      <c r="B17" s="259">
        <f>CkRec01!C20</f>
        <v>0</v>
      </c>
      <c r="C17" s="113" t="str">
        <f>IF(B17&gt;0,CkRec01!A20," ")</f>
        <v xml:space="preserve"> </v>
      </c>
      <c r="D17" s="112"/>
      <c r="E17" s="112"/>
      <c r="F17" s="113" t="str">
        <f>IF(B17&gt;0,CkRec01!G20," ")</f>
        <v xml:space="preserve"> </v>
      </c>
      <c r="G17" s="66" t="str">
        <f>CkRec01!H20</f>
        <v/>
      </c>
      <c r="H17" s="260" t="str">
        <f>IF(B17&gt;0,CkRec01!I20," ")</f>
        <v xml:space="preserve"> </v>
      </c>
      <c r="I17" s="67">
        <f>CkRec01!Q20</f>
        <v>0</v>
      </c>
      <c r="J17" s="40">
        <v>5</v>
      </c>
    </row>
    <row r="18" spans="1:10" x14ac:dyDescent="0.25">
      <c r="A18" s="116" t="str">
        <f>IF(B18&gt;0,CkRec01!E21," ")</f>
        <v xml:space="preserve"> </v>
      </c>
      <c r="B18" s="259">
        <f>CkRec01!C21</f>
        <v>0</v>
      </c>
      <c r="C18" s="113" t="str">
        <f>IF(B18&gt;0,CkRec01!A21," ")</f>
        <v xml:space="preserve"> </v>
      </c>
      <c r="D18" s="112"/>
      <c r="E18" s="112"/>
      <c r="F18" s="113" t="str">
        <f>IF(B18&gt;0,CkRec01!G21," ")</f>
        <v xml:space="preserve"> </v>
      </c>
      <c r="G18" s="66" t="str">
        <f>CkRec01!H21</f>
        <v/>
      </c>
      <c r="H18" s="260" t="str">
        <f>IF(B18&gt;0,CkRec01!I21," ")</f>
        <v xml:space="preserve"> </v>
      </c>
      <c r="I18" s="67">
        <f>CkRec01!Q21</f>
        <v>0</v>
      </c>
      <c r="J18" s="40">
        <v>6</v>
      </c>
    </row>
    <row r="19" spans="1:10" x14ac:dyDescent="0.25">
      <c r="A19" s="116" t="str">
        <f>IF(B19&gt;0,CkRec01!E22," ")</f>
        <v xml:space="preserve"> </v>
      </c>
      <c r="B19" s="259">
        <f>CkRec01!C22</f>
        <v>0</v>
      </c>
      <c r="C19" s="113" t="str">
        <f>IF(B19&gt;0,CkRec01!A22," ")</f>
        <v xml:space="preserve"> </v>
      </c>
      <c r="D19" s="112"/>
      <c r="E19" s="112"/>
      <c r="F19" s="113" t="str">
        <f>IF(B19&gt;0,CkRec01!G22," ")</f>
        <v xml:space="preserve"> </v>
      </c>
      <c r="G19" s="66" t="str">
        <f>CkRec01!H22</f>
        <v/>
      </c>
      <c r="H19" s="260" t="str">
        <f>IF(B19&gt;0,CkRec01!I22," ")</f>
        <v xml:space="preserve"> </v>
      </c>
      <c r="I19" s="67">
        <f>CkRec01!Q22</f>
        <v>0</v>
      </c>
      <c r="J19" s="40">
        <v>7</v>
      </c>
    </row>
    <row r="20" spans="1:10" x14ac:dyDescent="0.25">
      <c r="A20" s="116" t="str">
        <f>IF(B20&gt;0,CkRec01!E23," ")</f>
        <v xml:space="preserve"> </v>
      </c>
      <c r="B20" s="259">
        <f>CkRec01!C23</f>
        <v>0</v>
      </c>
      <c r="C20" s="113" t="str">
        <f>IF(B20&gt;0,CkRec01!A23," ")</f>
        <v xml:space="preserve"> </v>
      </c>
      <c r="D20" s="112"/>
      <c r="E20" s="112"/>
      <c r="F20" s="113" t="str">
        <f>IF(B20&gt;0,CkRec01!G23," ")</f>
        <v xml:space="preserve"> </v>
      </c>
      <c r="G20" s="66" t="str">
        <f>CkRec01!H23</f>
        <v/>
      </c>
      <c r="H20" s="260" t="str">
        <f>IF(B20&gt;0,CkRec01!I23," ")</f>
        <v xml:space="preserve"> </v>
      </c>
      <c r="I20" s="67">
        <f>CkRec01!Q23</f>
        <v>0</v>
      </c>
      <c r="J20" s="40">
        <v>8</v>
      </c>
    </row>
    <row r="21" spans="1:10" x14ac:dyDescent="0.25">
      <c r="A21" s="116" t="str">
        <f>IF(B21&gt;0,CkRec01!E24," ")</f>
        <v xml:space="preserve"> </v>
      </c>
      <c r="B21" s="259">
        <f>CkRec01!C24</f>
        <v>0</v>
      </c>
      <c r="C21" s="113" t="str">
        <f>IF(B21&gt;0,CkRec01!A24," ")</f>
        <v xml:space="preserve"> </v>
      </c>
      <c r="D21" s="112"/>
      <c r="E21" s="112"/>
      <c r="F21" s="113" t="str">
        <f>IF(B21&gt;0,CkRec01!G24," ")</f>
        <v xml:space="preserve"> </v>
      </c>
      <c r="G21" s="66" t="str">
        <f>CkRec01!H24</f>
        <v/>
      </c>
      <c r="H21" s="260" t="str">
        <f>IF(B21&gt;0,CkRec01!I24," ")</f>
        <v xml:space="preserve"> </v>
      </c>
      <c r="I21" s="67">
        <f>CkRec01!Q24</f>
        <v>0</v>
      </c>
      <c r="J21" s="40">
        <v>9</v>
      </c>
    </row>
    <row r="22" spans="1:10" x14ac:dyDescent="0.25">
      <c r="A22" s="116" t="str">
        <f>IF(B22&gt;0,CkRec01!E25," ")</f>
        <v xml:space="preserve"> </v>
      </c>
      <c r="B22" s="259">
        <f>CkRec01!C25</f>
        <v>0</v>
      </c>
      <c r="C22" s="113" t="str">
        <f>IF(B22&gt;0,CkRec01!A25," ")</f>
        <v xml:space="preserve"> </v>
      </c>
      <c r="D22" s="112"/>
      <c r="E22" s="112"/>
      <c r="F22" s="113" t="str">
        <f>IF(B22&gt;0,CkRec01!G25," ")</f>
        <v xml:space="preserve"> </v>
      </c>
      <c r="G22" s="66" t="str">
        <f>CkRec01!H25</f>
        <v/>
      </c>
      <c r="H22" s="260" t="str">
        <f>IF(B22&gt;0,CkRec01!I25," ")</f>
        <v xml:space="preserve"> </v>
      </c>
      <c r="I22" s="67">
        <f>CkRec01!Q25</f>
        <v>0</v>
      </c>
      <c r="J22" s="40">
        <v>10</v>
      </c>
    </row>
    <row r="23" spans="1:10" x14ac:dyDescent="0.25">
      <c r="A23" s="116" t="str">
        <f>IF(B23&gt;0,CkRec01!E26," ")</f>
        <v xml:space="preserve"> </v>
      </c>
      <c r="B23" s="259">
        <f>CkRec01!C26</f>
        <v>0</v>
      </c>
      <c r="C23" s="113" t="str">
        <f>IF(B23&gt;0,CkRec01!A26," ")</f>
        <v xml:space="preserve"> </v>
      </c>
      <c r="D23" s="112"/>
      <c r="E23" s="112"/>
      <c r="F23" s="113" t="str">
        <f>IF(B23&gt;0,CkRec01!G26," ")</f>
        <v xml:space="preserve"> </v>
      </c>
      <c r="G23" s="66" t="str">
        <f>CkRec01!H26</f>
        <v/>
      </c>
      <c r="H23" s="260" t="str">
        <f>IF(B23&gt;0,CkRec01!I26," ")</f>
        <v xml:space="preserve"> </v>
      </c>
      <c r="I23" s="67">
        <f>CkRec01!Q26</f>
        <v>0</v>
      </c>
      <c r="J23" s="40">
        <v>11</v>
      </c>
    </row>
    <row r="24" spans="1:10" x14ac:dyDescent="0.25">
      <c r="A24" s="116" t="str">
        <f>IF(B24&gt;0,CkRec01!E27," ")</f>
        <v xml:space="preserve"> </v>
      </c>
      <c r="B24" s="259">
        <f>CkRec01!C27</f>
        <v>0</v>
      </c>
      <c r="C24" s="113" t="str">
        <f>IF(B24&gt;0,CkRec01!A27," ")</f>
        <v xml:space="preserve"> </v>
      </c>
      <c r="D24" s="112"/>
      <c r="E24" s="112"/>
      <c r="F24" s="113" t="str">
        <f>IF(B24&gt;0,CkRec01!G27," ")</f>
        <v xml:space="preserve"> </v>
      </c>
      <c r="G24" s="66" t="str">
        <f>CkRec01!H27</f>
        <v/>
      </c>
      <c r="H24" s="260" t="str">
        <f>IF(B24&gt;0,CkRec01!I27," ")</f>
        <v xml:space="preserve"> </v>
      </c>
      <c r="I24" s="67">
        <f>CkRec01!Q27</f>
        <v>0</v>
      </c>
      <c r="J24" s="40">
        <v>12</v>
      </c>
    </row>
    <row r="25" spans="1:10" x14ac:dyDescent="0.25">
      <c r="A25" s="116" t="str">
        <f>IF(B25&gt;0,CkRec01!E28," ")</f>
        <v xml:space="preserve"> </v>
      </c>
      <c r="B25" s="259">
        <f>CkRec01!C28</f>
        <v>0</v>
      </c>
      <c r="C25" s="113" t="str">
        <f>IF(B25&gt;0,CkRec01!A28," ")</f>
        <v xml:space="preserve"> </v>
      </c>
      <c r="D25" s="112"/>
      <c r="E25" s="112"/>
      <c r="F25" s="113" t="str">
        <f>IF(B25&gt;0,CkRec01!G28," ")</f>
        <v xml:space="preserve"> </v>
      </c>
      <c r="G25" s="66" t="str">
        <f>CkRec01!H28</f>
        <v/>
      </c>
      <c r="H25" s="260" t="str">
        <f>IF(B25&gt;0,CkRec01!I28," ")</f>
        <v xml:space="preserve"> </v>
      </c>
      <c r="I25" s="67">
        <f>CkRec01!Q28</f>
        <v>0</v>
      </c>
      <c r="J25" s="40">
        <v>13</v>
      </c>
    </row>
    <row r="26" spans="1:10" x14ac:dyDescent="0.25">
      <c r="A26" s="116" t="str">
        <f>IF(B26&gt;0,CkRec01!E29," ")</f>
        <v xml:space="preserve"> </v>
      </c>
      <c r="B26" s="259">
        <f>CkRec01!C29</f>
        <v>0</v>
      </c>
      <c r="C26" s="113" t="str">
        <f>IF(B26&gt;0,CkRec01!A29," ")</f>
        <v xml:space="preserve"> </v>
      </c>
      <c r="D26" s="112"/>
      <c r="E26" s="112"/>
      <c r="F26" s="113" t="str">
        <f>IF(B26&gt;0,CkRec01!G29," ")</f>
        <v xml:space="preserve"> </v>
      </c>
      <c r="G26" s="66" t="str">
        <f>CkRec01!H29</f>
        <v/>
      </c>
      <c r="H26" s="260" t="str">
        <f>IF(B26&gt;0,CkRec01!I29," ")</f>
        <v xml:space="preserve"> </v>
      </c>
      <c r="I26" s="67">
        <f>CkRec01!Q29</f>
        <v>0</v>
      </c>
      <c r="J26" s="40">
        <v>14</v>
      </c>
    </row>
    <row r="27" spans="1:10" x14ac:dyDescent="0.25">
      <c r="A27" s="116" t="str">
        <f>IF(B27&gt;0,CkRec01!E30," ")</f>
        <v xml:space="preserve"> </v>
      </c>
      <c r="B27" s="259">
        <f>CkRec01!C30</f>
        <v>0</v>
      </c>
      <c r="C27" s="113" t="str">
        <f>IF(B27&gt;0,CkRec01!A30," ")</f>
        <v xml:space="preserve"> </v>
      </c>
      <c r="D27" s="112"/>
      <c r="E27" s="112"/>
      <c r="F27" s="113" t="str">
        <f>IF(B27&gt;0,CkRec01!G30," ")</f>
        <v xml:space="preserve"> </v>
      </c>
      <c r="G27" s="66" t="str">
        <f>CkRec01!H30</f>
        <v/>
      </c>
      <c r="H27" s="260" t="str">
        <f>IF(B27&gt;0,CkRec01!I30," ")</f>
        <v xml:space="preserve"> </v>
      </c>
      <c r="I27" s="67">
        <f>CkRec01!Q30</f>
        <v>0</v>
      </c>
      <c r="J27" s="40">
        <v>15</v>
      </c>
    </row>
    <row r="28" spans="1:10" x14ac:dyDescent="0.25">
      <c r="A28" s="116" t="str">
        <f>IF(B28&gt;0,CkRec01!E31," ")</f>
        <v xml:space="preserve"> </v>
      </c>
      <c r="B28" s="259">
        <f>CkRec01!C31</f>
        <v>0</v>
      </c>
      <c r="C28" s="113" t="str">
        <f>IF(B28&gt;0,CkRec01!A31," ")</f>
        <v xml:space="preserve"> </v>
      </c>
      <c r="D28" s="112"/>
      <c r="E28" s="112"/>
      <c r="F28" s="113" t="str">
        <f>IF(B28&gt;0,CkRec01!G31," ")</f>
        <v xml:space="preserve"> </v>
      </c>
      <c r="G28" s="66" t="str">
        <f>CkRec01!H31</f>
        <v/>
      </c>
      <c r="H28" s="260" t="str">
        <f>IF(B28&gt;0,CkRec01!I31," ")</f>
        <v xml:space="preserve"> </v>
      </c>
      <c r="I28" s="67">
        <f>CkRec01!Q31</f>
        <v>0</v>
      </c>
      <c r="J28" s="40">
        <v>16</v>
      </c>
    </row>
    <row r="29" spans="1:10" x14ac:dyDescent="0.25">
      <c r="A29" s="116" t="str">
        <f>IF(B29&gt;0,CkRec01!E32," ")</f>
        <v xml:space="preserve"> </v>
      </c>
      <c r="B29" s="259">
        <f>CkRec01!C32</f>
        <v>0</v>
      </c>
      <c r="C29" s="113" t="str">
        <f>IF(B29&gt;0,CkRec01!A32," ")</f>
        <v xml:space="preserve"> </v>
      </c>
      <c r="D29" s="112"/>
      <c r="E29" s="112"/>
      <c r="F29" s="113" t="str">
        <f>IF(B29&gt;0,CkRec01!G32," ")</f>
        <v xml:space="preserve"> </v>
      </c>
      <c r="G29" s="66" t="str">
        <f>CkRec01!H32</f>
        <v/>
      </c>
      <c r="H29" s="260" t="str">
        <f>IF(B29&gt;0,CkRec01!I32," ")</f>
        <v xml:space="preserve"> </v>
      </c>
      <c r="I29" s="67">
        <f>CkRec01!Q32</f>
        <v>0</v>
      </c>
      <c r="J29" s="40">
        <v>17</v>
      </c>
    </row>
    <row r="30" spans="1:10" x14ac:dyDescent="0.25">
      <c r="A30" s="116" t="str">
        <f>IF(B30&gt;0,CkRec01!E33," ")</f>
        <v xml:space="preserve"> </v>
      </c>
      <c r="B30" s="259">
        <f>CkRec01!C33</f>
        <v>0</v>
      </c>
      <c r="C30" s="113" t="str">
        <f>IF(B30&gt;0,CkRec01!A33," ")</f>
        <v xml:space="preserve"> </v>
      </c>
      <c r="D30" s="112"/>
      <c r="E30" s="112"/>
      <c r="F30" s="113" t="str">
        <f>IF(B30&gt;0,CkRec01!G33," ")</f>
        <v xml:space="preserve"> </v>
      </c>
      <c r="G30" s="66" t="str">
        <f>CkRec01!H33</f>
        <v/>
      </c>
      <c r="H30" s="260" t="str">
        <f>IF(B30&gt;0,CkRec01!I33," ")</f>
        <v xml:space="preserve"> </v>
      </c>
      <c r="I30" s="67">
        <f>CkRec01!Q33</f>
        <v>0</v>
      </c>
      <c r="J30" s="40">
        <v>18</v>
      </c>
    </row>
    <row r="31" spans="1:10" x14ac:dyDescent="0.25">
      <c r="A31" s="116" t="str">
        <f>IF(B31&gt;0,CkRec01!E34," ")</f>
        <v xml:space="preserve"> </v>
      </c>
      <c r="B31" s="259">
        <f>CkRec01!C34</f>
        <v>0</v>
      </c>
      <c r="C31" s="113" t="str">
        <f>IF(B31&gt;0,CkRec01!A34," ")</f>
        <v xml:space="preserve"> </v>
      </c>
      <c r="D31" s="112"/>
      <c r="E31" s="112"/>
      <c r="F31" s="113" t="str">
        <f>IF(B31&gt;0,CkRec01!G34," ")</f>
        <v xml:space="preserve"> </v>
      </c>
      <c r="G31" s="66" t="str">
        <f>CkRec01!H34</f>
        <v/>
      </c>
      <c r="H31" s="260" t="str">
        <f>IF(B31&gt;0,CkRec01!I34," ")</f>
        <v xml:space="preserve"> </v>
      </c>
      <c r="I31" s="67">
        <f>CkRec01!Q34</f>
        <v>0</v>
      </c>
      <c r="J31" s="40">
        <v>19</v>
      </c>
    </row>
    <row r="32" spans="1:10" ht="16.5" thickBot="1" x14ac:dyDescent="0.3">
      <c r="A32" s="116" t="str">
        <f>IF(B32&gt;0,CkRec01!E35," ")</f>
        <v xml:space="preserve"> </v>
      </c>
      <c r="B32" s="259">
        <f>CkRec01!C35</f>
        <v>0</v>
      </c>
      <c r="C32" s="113" t="str">
        <f>IF(B32&gt;0,CkRec01!A35," ")</f>
        <v xml:space="preserve"> </v>
      </c>
      <c r="D32" s="112"/>
      <c r="E32" s="112"/>
      <c r="F32" s="113" t="str">
        <f>IF(B32&gt;0,CkRec01!G35," ")</f>
        <v xml:space="preserve"> </v>
      </c>
      <c r="G32" s="66" t="str">
        <f>CkRec01!H35</f>
        <v/>
      </c>
      <c r="H32" s="260" t="str">
        <f>IF(B32&gt;0,CkRec01!I35," ")</f>
        <v xml:space="preserve"> </v>
      </c>
      <c r="I32" s="67">
        <f>CkRec01!Q35</f>
        <v>0</v>
      </c>
      <c r="J32" s="40">
        <v>20</v>
      </c>
    </row>
    <row r="33" spans="1:9" x14ac:dyDescent="0.25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 x14ac:dyDescent="0.25">
      <c r="A34" s="514" t="s">
        <v>274</v>
      </c>
      <c r="B34" s="515"/>
      <c r="C34" s="515"/>
      <c r="D34" s="515"/>
      <c r="E34" s="515"/>
      <c r="F34" s="515"/>
      <c r="G34" s="515"/>
      <c r="H34" s="515"/>
      <c r="I34" s="516"/>
    </row>
    <row r="35" spans="1:9" x14ac:dyDescent="0.25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 x14ac:dyDescent="0.25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 x14ac:dyDescent="0.25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 x14ac:dyDescent="0.25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 x14ac:dyDescent="0.25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 x14ac:dyDescent="0.25">
      <c r="A40" s="497">
        <f>CkRec01!I44</f>
        <v>42400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 x14ac:dyDescent="0.3">
      <c r="A41" s="30"/>
      <c r="B41" s="31"/>
      <c r="C41" s="31"/>
      <c r="D41" s="31"/>
      <c r="E41" s="31"/>
      <c r="F41" s="109"/>
      <c r="G41" s="110"/>
      <c r="H41" s="110"/>
      <c r="I41" s="32"/>
    </row>
    <row r="43" spans="1:9" x14ac:dyDescent="0.25">
      <c r="E43" s="496"/>
      <c r="F43" s="496"/>
      <c r="G43" s="496"/>
    </row>
  </sheetData>
  <sheetProtection password="ED9C" sheet="1" objects="1" scenarios="1" selectLockedCells="1"/>
  <mergeCells count="20">
    <mergeCell ref="E43:G43"/>
    <mergeCell ref="A40:I40"/>
    <mergeCell ref="A38:I38"/>
    <mergeCell ref="A39:I39"/>
    <mergeCell ref="D11:D12"/>
    <mergeCell ref="E11:E12"/>
    <mergeCell ref="A36:I36"/>
    <mergeCell ref="A33:I33"/>
    <mergeCell ref="A34:I34"/>
    <mergeCell ref="A35:I35"/>
    <mergeCell ref="A2:I2"/>
    <mergeCell ref="A11:B11"/>
    <mergeCell ref="F11:F12"/>
    <mergeCell ref="H11:H12"/>
    <mergeCell ref="C11:C12"/>
    <mergeCell ref="A5:E5"/>
    <mergeCell ref="A9:E9"/>
    <mergeCell ref="A3:I3"/>
    <mergeCell ref="I11:I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85546875" style="40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CkRec02!E40</f>
        <v>February 1-29,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275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IF(B13&gt;0,CkRec02!E16," ")</f>
        <v xml:space="preserve"> </v>
      </c>
      <c r="B13" s="259">
        <f>CkRec02!C16</f>
        <v>0</v>
      </c>
      <c r="C13" s="113" t="str">
        <f>IF(B13&gt;0,CkRec02!A16," ")</f>
        <v xml:space="preserve"> </v>
      </c>
      <c r="D13" s="114"/>
      <c r="E13" s="114"/>
      <c r="F13" s="113" t="str">
        <f>IF(B13&gt;0,CkRec02!G16," ")</f>
        <v xml:space="preserve"> </v>
      </c>
      <c r="G13" s="113" t="str">
        <f>CkRec02!H16</f>
        <v/>
      </c>
      <c r="H13" s="260" t="str">
        <f>IF(B13&gt;0,CkRec02!I16," ")</f>
        <v xml:space="preserve"> </v>
      </c>
      <c r="I13" s="115">
        <f>CkRec02!Q16</f>
        <v>0</v>
      </c>
      <c r="J13" s="40">
        <v>1</v>
      </c>
    </row>
    <row r="14" spans="1:13" x14ac:dyDescent="0.25">
      <c r="A14" s="116" t="str">
        <f>IF(B14&gt;0,CkRec02!E17," ")</f>
        <v xml:space="preserve"> </v>
      </c>
      <c r="B14" s="259">
        <f>CkRec02!C17</f>
        <v>0</v>
      </c>
      <c r="C14" s="113" t="str">
        <f>IF(B14&gt;0,CkRec02!A17," ")</f>
        <v xml:space="preserve"> </v>
      </c>
      <c r="D14" s="112"/>
      <c r="E14" s="112"/>
      <c r="F14" s="113" t="str">
        <f>IF(B14&gt;0,CkRec02!G17," ")</f>
        <v xml:space="preserve"> </v>
      </c>
      <c r="G14" s="66" t="str">
        <f>CkRec02!H17</f>
        <v/>
      </c>
      <c r="H14" s="260" t="str">
        <f>IF(B14&gt;0,CkRec02!I17," ")</f>
        <v xml:space="preserve"> </v>
      </c>
      <c r="I14" s="67">
        <f>CkRec02!Q17</f>
        <v>0</v>
      </c>
      <c r="J14" s="40">
        <v>2</v>
      </c>
    </row>
    <row r="15" spans="1:13" x14ac:dyDescent="0.25">
      <c r="A15" s="116" t="str">
        <f>IF(B15&gt;0,CkRec02!E18," ")</f>
        <v xml:space="preserve"> </v>
      </c>
      <c r="B15" s="259">
        <f>CkRec02!C18</f>
        <v>0</v>
      </c>
      <c r="C15" s="113" t="str">
        <f>IF(B15&gt;0,CkRec02!A18," ")</f>
        <v xml:space="preserve"> </v>
      </c>
      <c r="D15" s="112"/>
      <c r="E15" s="112"/>
      <c r="F15" s="113" t="str">
        <f>IF(B15&gt;0,CkRec02!G18," ")</f>
        <v xml:space="preserve"> </v>
      </c>
      <c r="G15" s="66" t="str">
        <f>CkRec02!H18</f>
        <v/>
      </c>
      <c r="H15" s="260" t="str">
        <f>IF(B15&gt;0,CkRec02!I18," ")</f>
        <v xml:space="preserve"> </v>
      </c>
      <c r="I15" s="67">
        <f>CkRec02!Q18</f>
        <v>0</v>
      </c>
      <c r="J15" s="40">
        <v>3</v>
      </c>
    </row>
    <row r="16" spans="1:13" x14ac:dyDescent="0.25">
      <c r="A16" s="116" t="str">
        <f>IF(B16&gt;0,CkRec02!E19," ")</f>
        <v xml:space="preserve"> </v>
      </c>
      <c r="B16" s="259">
        <f>CkRec02!C19</f>
        <v>0</v>
      </c>
      <c r="C16" s="113" t="str">
        <f>IF(B16&gt;0,CkRec02!A19," ")</f>
        <v xml:space="preserve"> </v>
      </c>
      <c r="D16" s="112"/>
      <c r="E16" s="112"/>
      <c r="F16" s="113" t="str">
        <f>IF(B16&gt;0,CkRec02!G19," ")</f>
        <v xml:space="preserve"> </v>
      </c>
      <c r="G16" s="66" t="str">
        <f>CkRec02!H19</f>
        <v/>
      </c>
      <c r="H16" s="260" t="str">
        <f>IF(B16&gt;0,CkRec02!I19," ")</f>
        <v xml:space="preserve"> </v>
      </c>
      <c r="I16" s="67">
        <f>CkRec02!Q19</f>
        <v>0</v>
      </c>
      <c r="J16" s="40">
        <v>4</v>
      </c>
    </row>
    <row r="17" spans="1:10" x14ac:dyDescent="0.25">
      <c r="A17" s="116" t="str">
        <f>IF(B17&gt;0,CkRec02!E20," ")</f>
        <v xml:space="preserve"> </v>
      </c>
      <c r="B17" s="259">
        <f>CkRec02!C20</f>
        <v>0</v>
      </c>
      <c r="C17" s="113" t="str">
        <f>IF(B17&gt;0,CkRec02!A20," ")</f>
        <v xml:space="preserve"> </v>
      </c>
      <c r="D17" s="112"/>
      <c r="E17" s="112"/>
      <c r="F17" s="113" t="str">
        <f>IF(B17&gt;0,CkRec02!G20," ")</f>
        <v xml:space="preserve"> </v>
      </c>
      <c r="G17" s="66" t="str">
        <f>CkRec02!H20</f>
        <v/>
      </c>
      <c r="H17" s="260" t="str">
        <f>IF(B17&gt;0,CkRec02!I20," ")</f>
        <v xml:space="preserve"> </v>
      </c>
      <c r="I17" s="67">
        <f>CkRec02!Q20</f>
        <v>0</v>
      </c>
      <c r="J17" s="40">
        <v>5</v>
      </c>
    </row>
    <row r="18" spans="1:10" x14ac:dyDescent="0.25">
      <c r="A18" s="116" t="str">
        <f>IF(B18&gt;0,CkRec02!E21," ")</f>
        <v xml:space="preserve"> </v>
      </c>
      <c r="B18" s="259">
        <f>CkRec02!C21</f>
        <v>0</v>
      </c>
      <c r="C18" s="113" t="str">
        <f>IF(B18&gt;0,CkRec02!A21," ")</f>
        <v xml:space="preserve"> </v>
      </c>
      <c r="D18" s="112"/>
      <c r="E18" s="112"/>
      <c r="F18" s="113" t="str">
        <f>IF(B18&gt;0,CkRec02!G21," ")</f>
        <v xml:space="preserve"> </v>
      </c>
      <c r="G18" s="66" t="str">
        <f>CkRec02!H21</f>
        <v/>
      </c>
      <c r="H18" s="260" t="str">
        <f>IF(B18&gt;0,CkRec02!I21," ")</f>
        <v xml:space="preserve"> </v>
      </c>
      <c r="I18" s="67">
        <f>CkRec02!Q21</f>
        <v>0</v>
      </c>
      <c r="J18" s="40">
        <v>6</v>
      </c>
    </row>
    <row r="19" spans="1:10" x14ac:dyDescent="0.25">
      <c r="A19" s="116" t="str">
        <f>IF(B19&gt;0,CkRec02!E22," ")</f>
        <v xml:space="preserve"> </v>
      </c>
      <c r="B19" s="259">
        <f>CkRec02!C22</f>
        <v>0</v>
      </c>
      <c r="C19" s="113" t="str">
        <f>IF(B19&gt;0,CkRec02!A22," ")</f>
        <v xml:space="preserve"> </v>
      </c>
      <c r="D19" s="112"/>
      <c r="E19" s="112"/>
      <c r="F19" s="113" t="str">
        <f>IF(B19&gt;0,CkRec02!G22," ")</f>
        <v xml:space="preserve"> </v>
      </c>
      <c r="G19" s="66" t="str">
        <f>CkRec02!H22</f>
        <v/>
      </c>
      <c r="H19" s="260" t="str">
        <f>IF(B19&gt;0,CkRec02!I22," ")</f>
        <v xml:space="preserve"> </v>
      </c>
      <c r="I19" s="67">
        <f>CkRec02!Q22</f>
        <v>0</v>
      </c>
      <c r="J19" s="40">
        <v>7</v>
      </c>
    </row>
    <row r="20" spans="1:10" x14ac:dyDescent="0.25">
      <c r="A20" s="116" t="str">
        <f>IF(B20&gt;0,CkRec02!E23," ")</f>
        <v xml:space="preserve"> </v>
      </c>
      <c r="B20" s="259">
        <f>CkRec02!C23</f>
        <v>0</v>
      </c>
      <c r="C20" s="113" t="str">
        <f>IF(B20&gt;0,CkRec02!A23," ")</f>
        <v xml:space="preserve"> </v>
      </c>
      <c r="D20" s="112"/>
      <c r="E20" s="112"/>
      <c r="F20" s="113" t="str">
        <f>IF(B20&gt;0,CkRec02!G23," ")</f>
        <v xml:space="preserve"> </v>
      </c>
      <c r="G20" s="66" t="str">
        <f>CkRec02!H23</f>
        <v/>
      </c>
      <c r="H20" s="260" t="str">
        <f>IF(B20&gt;0,CkRec02!I23," ")</f>
        <v xml:space="preserve"> </v>
      </c>
      <c r="I20" s="67">
        <f>CkRec02!Q23</f>
        <v>0</v>
      </c>
      <c r="J20" s="40">
        <v>8</v>
      </c>
    </row>
    <row r="21" spans="1:10" x14ac:dyDescent="0.25">
      <c r="A21" s="116" t="str">
        <f>IF(B21&gt;0,CkRec02!E24," ")</f>
        <v xml:space="preserve"> </v>
      </c>
      <c r="B21" s="259">
        <f>CkRec02!C24</f>
        <v>0</v>
      </c>
      <c r="C21" s="113" t="str">
        <f>IF(B21&gt;0,CkRec02!A24," ")</f>
        <v xml:space="preserve"> </v>
      </c>
      <c r="D21" s="112"/>
      <c r="E21" s="112"/>
      <c r="F21" s="113" t="str">
        <f>IF(B21&gt;0,CkRec02!G24," ")</f>
        <v xml:space="preserve"> </v>
      </c>
      <c r="G21" s="66" t="str">
        <f>CkRec02!H24</f>
        <v/>
      </c>
      <c r="H21" s="260" t="str">
        <f>IF(B21&gt;0,CkRec02!I24," ")</f>
        <v xml:space="preserve"> </v>
      </c>
      <c r="I21" s="67">
        <f>CkRec02!Q24</f>
        <v>0</v>
      </c>
      <c r="J21" s="40">
        <v>9</v>
      </c>
    </row>
    <row r="22" spans="1:10" x14ac:dyDescent="0.25">
      <c r="A22" s="116" t="str">
        <f>IF(B22&gt;0,CkRec02!E25," ")</f>
        <v xml:space="preserve"> </v>
      </c>
      <c r="B22" s="259">
        <f>CkRec02!C25</f>
        <v>0</v>
      </c>
      <c r="C22" s="113" t="str">
        <f>IF(B22&gt;0,CkRec02!A25," ")</f>
        <v xml:space="preserve"> </v>
      </c>
      <c r="D22" s="112"/>
      <c r="E22" s="112"/>
      <c r="F22" s="113" t="str">
        <f>IF(B22&gt;0,CkRec02!G25," ")</f>
        <v xml:space="preserve"> </v>
      </c>
      <c r="G22" s="66" t="str">
        <f>CkRec02!H25</f>
        <v/>
      </c>
      <c r="H22" s="260" t="str">
        <f>IF(B22&gt;0,CkRec02!I25," ")</f>
        <v xml:space="preserve"> </v>
      </c>
      <c r="I22" s="67">
        <f>CkRec02!Q25</f>
        <v>0</v>
      </c>
      <c r="J22" s="40">
        <v>10</v>
      </c>
    </row>
    <row r="23" spans="1:10" x14ac:dyDescent="0.25">
      <c r="A23" s="116" t="str">
        <f>IF(B23&gt;0,CkRec02!E26," ")</f>
        <v xml:space="preserve"> </v>
      </c>
      <c r="B23" s="259">
        <f>CkRec02!C26</f>
        <v>0</v>
      </c>
      <c r="C23" s="113" t="str">
        <f>IF(B23&gt;0,CkRec02!A26," ")</f>
        <v xml:space="preserve"> </v>
      </c>
      <c r="D23" s="112"/>
      <c r="E23" s="112"/>
      <c r="F23" s="113" t="str">
        <f>IF(B23&gt;0,CkRec02!G26," ")</f>
        <v xml:space="preserve"> </v>
      </c>
      <c r="G23" s="66" t="str">
        <f>CkRec02!H26</f>
        <v/>
      </c>
      <c r="H23" s="260" t="str">
        <f>IF(B23&gt;0,CkRec02!I26," ")</f>
        <v xml:space="preserve"> </v>
      </c>
      <c r="I23" s="67">
        <f>CkRec02!Q26</f>
        <v>0</v>
      </c>
      <c r="J23" s="40">
        <v>11</v>
      </c>
    </row>
    <row r="24" spans="1:10" x14ac:dyDescent="0.25">
      <c r="A24" s="116" t="str">
        <f>IF(B24&gt;0,CkRec02!E27," ")</f>
        <v xml:space="preserve"> </v>
      </c>
      <c r="B24" s="259">
        <f>CkRec02!C27</f>
        <v>0</v>
      </c>
      <c r="C24" s="113" t="str">
        <f>IF(B24&gt;0,CkRec02!A27," ")</f>
        <v xml:space="preserve"> </v>
      </c>
      <c r="D24" s="112"/>
      <c r="E24" s="112"/>
      <c r="F24" s="113" t="str">
        <f>IF(B24&gt;0,CkRec02!G27," ")</f>
        <v xml:space="preserve"> </v>
      </c>
      <c r="G24" s="66" t="str">
        <f>CkRec02!H27</f>
        <v/>
      </c>
      <c r="H24" s="260" t="str">
        <f>IF(B24&gt;0,CkRec02!I27," ")</f>
        <v xml:space="preserve"> </v>
      </c>
      <c r="I24" s="67">
        <f>CkRec02!Q27</f>
        <v>0</v>
      </c>
      <c r="J24" s="40">
        <v>12</v>
      </c>
    </row>
    <row r="25" spans="1:10" x14ac:dyDescent="0.25">
      <c r="A25" s="116" t="str">
        <f>IF(B25&gt;0,CkRec02!E28," ")</f>
        <v xml:space="preserve"> </v>
      </c>
      <c r="B25" s="259">
        <f>CkRec02!C28</f>
        <v>0</v>
      </c>
      <c r="C25" s="113" t="str">
        <f>IF(B25&gt;0,CkRec02!A28," ")</f>
        <v xml:space="preserve"> </v>
      </c>
      <c r="D25" s="112"/>
      <c r="E25" s="112"/>
      <c r="F25" s="113" t="str">
        <f>IF(B25&gt;0,CkRec02!G28," ")</f>
        <v xml:space="preserve"> </v>
      </c>
      <c r="G25" s="66" t="str">
        <f>CkRec02!H28</f>
        <v/>
      </c>
      <c r="H25" s="260" t="str">
        <f>IF(B25&gt;0,CkRec02!I28," ")</f>
        <v xml:space="preserve"> </v>
      </c>
      <c r="I25" s="67">
        <f>CkRec02!Q28</f>
        <v>0</v>
      </c>
      <c r="J25" s="40">
        <v>13</v>
      </c>
    </row>
    <row r="26" spans="1:10" x14ac:dyDescent="0.25">
      <c r="A26" s="116" t="str">
        <f>IF(B26&gt;0,CkRec02!E29," ")</f>
        <v xml:space="preserve"> </v>
      </c>
      <c r="B26" s="259">
        <f>CkRec02!C29</f>
        <v>0</v>
      </c>
      <c r="C26" s="113" t="str">
        <f>IF(B26&gt;0,CkRec02!A29," ")</f>
        <v xml:space="preserve"> </v>
      </c>
      <c r="D26" s="112"/>
      <c r="E26" s="112"/>
      <c r="F26" s="113" t="str">
        <f>IF(B26&gt;0,CkRec02!G29," ")</f>
        <v xml:space="preserve"> </v>
      </c>
      <c r="G26" s="66" t="str">
        <f>CkRec02!H29</f>
        <v/>
      </c>
      <c r="H26" s="260" t="str">
        <f>IF(B26&gt;0,CkRec02!I29," ")</f>
        <v xml:space="preserve"> </v>
      </c>
      <c r="I26" s="67">
        <f>CkRec02!Q29</f>
        <v>0</v>
      </c>
      <c r="J26" s="40">
        <v>14</v>
      </c>
    </row>
    <row r="27" spans="1:10" x14ac:dyDescent="0.25">
      <c r="A27" s="116" t="str">
        <f>IF(B27&gt;0,CkRec02!E30," ")</f>
        <v xml:space="preserve"> </v>
      </c>
      <c r="B27" s="259">
        <f>CkRec02!C30</f>
        <v>0</v>
      </c>
      <c r="C27" s="113" t="str">
        <f>IF(B27&gt;0,CkRec02!A30," ")</f>
        <v xml:space="preserve"> </v>
      </c>
      <c r="D27" s="112"/>
      <c r="E27" s="112"/>
      <c r="F27" s="113" t="str">
        <f>IF(B27&gt;0,CkRec02!G30," ")</f>
        <v xml:space="preserve"> </v>
      </c>
      <c r="G27" s="66" t="str">
        <f>CkRec02!H30</f>
        <v/>
      </c>
      <c r="H27" s="260" t="str">
        <f>IF(B27&gt;0,CkRec02!I30," ")</f>
        <v xml:space="preserve"> </v>
      </c>
      <c r="I27" s="67">
        <f>CkRec02!Q30</f>
        <v>0</v>
      </c>
      <c r="J27" s="40">
        <v>15</v>
      </c>
    </row>
    <row r="28" spans="1:10" x14ac:dyDescent="0.25">
      <c r="A28" s="116" t="str">
        <f>IF(B28&gt;0,CkRec02!E31," ")</f>
        <v xml:space="preserve"> </v>
      </c>
      <c r="B28" s="259">
        <f>CkRec02!C31</f>
        <v>0</v>
      </c>
      <c r="C28" s="113" t="str">
        <f>IF(B28&gt;0,CkRec02!A31," ")</f>
        <v xml:space="preserve"> </v>
      </c>
      <c r="D28" s="112"/>
      <c r="E28" s="112"/>
      <c r="F28" s="113" t="str">
        <f>IF(B28&gt;0,CkRec02!G31," ")</f>
        <v xml:space="preserve"> </v>
      </c>
      <c r="G28" s="66" t="str">
        <f>CkRec02!H31</f>
        <v/>
      </c>
      <c r="H28" s="260" t="str">
        <f>IF(B28&gt;0,CkRec02!I31," ")</f>
        <v xml:space="preserve"> </v>
      </c>
      <c r="I28" s="67">
        <f>CkRec02!Q31</f>
        <v>0</v>
      </c>
      <c r="J28" s="40">
        <v>16</v>
      </c>
    </row>
    <row r="29" spans="1:10" x14ac:dyDescent="0.25">
      <c r="A29" s="116" t="str">
        <f>IF(B29&gt;0,CkRec02!E32," ")</f>
        <v xml:space="preserve"> </v>
      </c>
      <c r="B29" s="259">
        <f>CkRec02!C32</f>
        <v>0</v>
      </c>
      <c r="C29" s="113" t="str">
        <f>IF(B29&gt;0,CkRec02!A32," ")</f>
        <v xml:space="preserve"> </v>
      </c>
      <c r="D29" s="112"/>
      <c r="E29" s="112"/>
      <c r="F29" s="113" t="str">
        <f>IF(B29&gt;0,CkRec02!G32," ")</f>
        <v xml:space="preserve"> </v>
      </c>
      <c r="G29" s="66" t="str">
        <f>CkRec02!H32</f>
        <v/>
      </c>
      <c r="H29" s="260" t="str">
        <f>IF(B29&gt;0,CkRec02!I32," ")</f>
        <v xml:space="preserve"> </v>
      </c>
      <c r="I29" s="67">
        <f>CkRec02!Q32</f>
        <v>0</v>
      </c>
      <c r="J29" s="40">
        <v>17</v>
      </c>
    </row>
    <row r="30" spans="1:10" x14ac:dyDescent="0.25">
      <c r="A30" s="116" t="str">
        <f>IF(B30&gt;0,CkRec02!E33," ")</f>
        <v xml:space="preserve"> </v>
      </c>
      <c r="B30" s="259">
        <f>CkRec02!C33</f>
        <v>0</v>
      </c>
      <c r="C30" s="113" t="str">
        <f>IF(B30&gt;0,CkRec02!A33," ")</f>
        <v xml:space="preserve"> </v>
      </c>
      <c r="D30" s="112"/>
      <c r="E30" s="112"/>
      <c r="F30" s="113" t="str">
        <f>IF(B30&gt;0,CkRec02!G33," ")</f>
        <v xml:space="preserve"> </v>
      </c>
      <c r="G30" s="66" t="str">
        <f>CkRec02!H33</f>
        <v/>
      </c>
      <c r="H30" s="260" t="str">
        <f>IF(B30&gt;0,CkRec02!I33," ")</f>
        <v xml:space="preserve"> </v>
      </c>
      <c r="I30" s="67">
        <f>CkRec02!Q33</f>
        <v>0</v>
      </c>
      <c r="J30" s="40">
        <v>18</v>
      </c>
    </row>
    <row r="31" spans="1:10" x14ac:dyDescent="0.25">
      <c r="A31" s="116" t="str">
        <f>IF(B31&gt;0,CkRec02!E34," ")</f>
        <v xml:space="preserve"> </v>
      </c>
      <c r="B31" s="259">
        <f>CkRec02!C34</f>
        <v>0</v>
      </c>
      <c r="C31" s="113" t="str">
        <f>IF(B31&gt;0,CkRec02!A34," ")</f>
        <v xml:space="preserve"> </v>
      </c>
      <c r="D31" s="112"/>
      <c r="E31" s="112"/>
      <c r="F31" s="113" t="str">
        <f>IF(B31&gt;0,CkRec02!G34," ")</f>
        <v xml:space="preserve"> </v>
      </c>
      <c r="G31" s="66" t="str">
        <f>CkRec02!H34</f>
        <v/>
      </c>
      <c r="H31" s="260" t="str">
        <f>IF(B31&gt;0,CkRec02!I34," ")</f>
        <v xml:space="preserve"> </v>
      </c>
      <c r="I31" s="67">
        <f>CkRec02!Q34</f>
        <v>0</v>
      </c>
      <c r="J31" s="40">
        <v>19</v>
      </c>
    </row>
    <row r="32" spans="1:10" ht="16.5" thickBot="1" x14ac:dyDescent="0.3">
      <c r="A32" s="116" t="str">
        <f>IF(B32&gt;0,CkRec02!E35," ")</f>
        <v xml:space="preserve"> </v>
      </c>
      <c r="B32" s="259">
        <f>CkRec02!C35</f>
        <v>0</v>
      </c>
      <c r="C32" s="113" t="str">
        <f>IF(B32&gt;0,CkRec02!A35," ")</f>
        <v xml:space="preserve"> </v>
      </c>
      <c r="D32" s="112"/>
      <c r="E32" s="112"/>
      <c r="F32" s="113" t="str">
        <f>IF(B32&gt;0,CkRec02!G35," ")</f>
        <v xml:space="preserve"> </v>
      </c>
      <c r="G32" s="66" t="str">
        <f>CkRec02!H35</f>
        <v/>
      </c>
      <c r="H32" s="260" t="str">
        <f>IF(B32&gt;0,CkRec02!I35," ")</f>
        <v xml:space="preserve"> </v>
      </c>
      <c r="I32" s="67">
        <f>CkRec02!Q35</f>
        <v>0</v>
      </c>
      <c r="J32" s="40">
        <v>20</v>
      </c>
    </row>
    <row r="33" spans="1:9" x14ac:dyDescent="0.25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 x14ac:dyDescent="0.25">
      <c r="A34" s="514" t="s">
        <v>274</v>
      </c>
      <c r="B34" s="515"/>
      <c r="C34" s="515"/>
      <c r="D34" s="515"/>
      <c r="E34" s="515"/>
      <c r="F34" s="515"/>
      <c r="G34" s="515"/>
      <c r="H34" s="515"/>
      <c r="I34" s="516"/>
    </row>
    <row r="35" spans="1:9" x14ac:dyDescent="0.25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 x14ac:dyDescent="0.25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 x14ac:dyDescent="0.25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 x14ac:dyDescent="0.25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 x14ac:dyDescent="0.25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 x14ac:dyDescent="0.25">
      <c r="A40" s="497">
        <f>CkRec02!I44</f>
        <v>42429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 x14ac:dyDescent="0.3">
      <c r="A41" s="30"/>
      <c r="B41" s="31"/>
      <c r="C41" s="31"/>
      <c r="D41" s="31"/>
      <c r="E41" s="31"/>
      <c r="F41" s="109"/>
      <c r="G41" s="110"/>
      <c r="H41" s="110"/>
      <c r="I41" s="32"/>
    </row>
    <row r="43" spans="1:9" x14ac:dyDescent="0.25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CkRec03!E50</f>
        <v>March 1-31,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276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IF(B13&gt;0,CkRec03!E16," ")</f>
        <v xml:space="preserve"> </v>
      </c>
      <c r="B13" s="259">
        <f>CkRec03!C16</f>
        <v>0</v>
      </c>
      <c r="C13" s="113" t="str">
        <f>IF(B13&gt;0,CkRec03!A16," ")</f>
        <v xml:space="preserve"> </v>
      </c>
      <c r="D13" s="114"/>
      <c r="E13" s="114"/>
      <c r="F13" s="113" t="str">
        <f>IF(B13&gt;0,CkRec03!G16," ")</f>
        <v xml:space="preserve"> </v>
      </c>
      <c r="G13" s="113" t="str">
        <f>CkRec03!H16</f>
        <v/>
      </c>
      <c r="H13" s="260" t="str">
        <f>IF(B13&gt;0,CkRec03!I16," ")</f>
        <v xml:space="preserve"> </v>
      </c>
      <c r="I13" s="115">
        <f>CkRec03!Q16</f>
        <v>0</v>
      </c>
      <c r="J13" s="40">
        <v>1</v>
      </c>
    </row>
    <row r="14" spans="1:13" x14ac:dyDescent="0.25">
      <c r="A14" s="116" t="str">
        <f>IF(B14&gt;0,CkRec03!E17," ")</f>
        <v xml:space="preserve"> </v>
      </c>
      <c r="B14" s="259">
        <f>CkRec03!C17</f>
        <v>0</v>
      </c>
      <c r="C14" s="113" t="str">
        <f>IF(B14&gt;0,CkRec03!A17," ")</f>
        <v xml:space="preserve"> </v>
      </c>
      <c r="D14" s="112"/>
      <c r="E14" s="112"/>
      <c r="F14" s="113" t="str">
        <f>IF(B14&gt;0,CkRec03!G17," ")</f>
        <v xml:space="preserve"> </v>
      </c>
      <c r="G14" s="66" t="str">
        <f>CkRec03!H17</f>
        <v/>
      </c>
      <c r="H14" s="260" t="str">
        <f>IF(B14&gt;0,CkRec03!I17," ")</f>
        <v xml:space="preserve"> </v>
      </c>
      <c r="I14" s="67">
        <f>CkRec03!Q17</f>
        <v>0</v>
      </c>
      <c r="J14" s="40">
        <v>2</v>
      </c>
    </row>
    <row r="15" spans="1:13" x14ac:dyDescent="0.25">
      <c r="A15" s="116" t="str">
        <f>IF(B15&gt;0,CkRec03!E18," ")</f>
        <v xml:space="preserve"> </v>
      </c>
      <c r="B15" s="259">
        <f>CkRec03!C18</f>
        <v>0</v>
      </c>
      <c r="C15" s="113" t="str">
        <f>IF(B15&gt;0,CkRec03!A18," ")</f>
        <v xml:space="preserve"> </v>
      </c>
      <c r="D15" s="112"/>
      <c r="E15" s="112"/>
      <c r="F15" s="113" t="str">
        <f>IF(B15&gt;0,CkRec03!G18," ")</f>
        <v xml:space="preserve"> </v>
      </c>
      <c r="G15" s="66" t="str">
        <f>CkRec03!H18</f>
        <v/>
      </c>
      <c r="H15" s="260" t="str">
        <f>IF(B15&gt;0,CkRec03!I18," ")</f>
        <v xml:space="preserve"> </v>
      </c>
      <c r="I15" s="67">
        <f>CkRec03!Q18</f>
        <v>0</v>
      </c>
      <c r="J15" s="40">
        <v>3</v>
      </c>
    </row>
    <row r="16" spans="1:13" x14ac:dyDescent="0.25">
      <c r="A16" s="116" t="str">
        <f>IF(B16&gt;0,CkRec03!E19," ")</f>
        <v xml:space="preserve"> </v>
      </c>
      <c r="B16" s="259">
        <f>CkRec03!C19</f>
        <v>0</v>
      </c>
      <c r="C16" s="113" t="str">
        <f>IF(B16&gt;0,CkRec03!A19," ")</f>
        <v xml:space="preserve"> </v>
      </c>
      <c r="D16" s="112"/>
      <c r="E16" s="112"/>
      <c r="F16" s="113" t="str">
        <f>IF(B16&gt;0,CkRec03!G19," ")</f>
        <v xml:space="preserve"> </v>
      </c>
      <c r="G16" s="66" t="str">
        <f>CkRec03!H19</f>
        <v/>
      </c>
      <c r="H16" s="260" t="str">
        <f>IF(B16&gt;0,CkRec03!I19," ")</f>
        <v xml:space="preserve"> </v>
      </c>
      <c r="I16" s="67">
        <f>CkRec03!Q19</f>
        <v>0</v>
      </c>
      <c r="J16" s="40">
        <v>4</v>
      </c>
    </row>
    <row r="17" spans="1:10" x14ac:dyDescent="0.25">
      <c r="A17" s="116" t="str">
        <f>IF(B17&gt;0,CkRec03!E20," ")</f>
        <v xml:space="preserve"> </v>
      </c>
      <c r="B17" s="259">
        <f>CkRec03!C20</f>
        <v>0</v>
      </c>
      <c r="C17" s="113" t="str">
        <f>IF(B17&gt;0,CkRec03!A20," ")</f>
        <v xml:space="preserve"> </v>
      </c>
      <c r="D17" s="112"/>
      <c r="E17" s="112"/>
      <c r="F17" s="113" t="str">
        <f>IF(B17&gt;0,CkRec03!G20," ")</f>
        <v xml:space="preserve"> </v>
      </c>
      <c r="G17" s="66" t="str">
        <f>CkRec03!H20</f>
        <v/>
      </c>
      <c r="H17" s="260" t="str">
        <f>IF(B17&gt;0,CkRec03!I20," ")</f>
        <v xml:space="preserve"> </v>
      </c>
      <c r="I17" s="67">
        <f>CkRec03!Q20</f>
        <v>0</v>
      </c>
      <c r="J17" s="40">
        <v>5</v>
      </c>
    </row>
    <row r="18" spans="1:10" x14ac:dyDescent="0.25">
      <c r="A18" s="116" t="str">
        <f>IF(B18&gt;0,CkRec03!E21," ")</f>
        <v xml:space="preserve"> </v>
      </c>
      <c r="B18" s="259">
        <f>CkRec03!C21</f>
        <v>0</v>
      </c>
      <c r="C18" s="113" t="str">
        <f>IF(B18&gt;0,CkRec03!A21," ")</f>
        <v xml:space="preserve"> </v>
      </c>
      <c r="D18" s="112"/>
      <c r="E18" s="112"/>
      <c r="F18" s="113" t="str">
        <f>IF(B18&gt;0,CkRec03!G21," ")</f>
        <v xml:space="preserve"> </v>
      </c>
      <c r="G18" s="66" t="str">
        <f>CkRec03!H21</f>
        <v/>
      </c>
      <c r="H18" s="260" t="str">
        <f>IF(B18&gt;0,CkRec03!I21," ")</f>
        <v xml:space="preserve"> </v>
      </c>
      <c r="I18" s="67">
        <f>CkRec03!Q21</f>
        <v>0</v>
      </c>
      <c r="J18" s="40">
        <v>6</v>
      </c>
    </row>
    <row r="19" spans="1:10" x14ac:dyDescent="0.25">
      <c r="A19" s="116" t="str">
        <f>IF(B19&gt;0,CkRec03!E22," ")</f>
        <v xml:space="preserve"> </v>
      </c>
      <c r="B19" s="259">
        <f>CkRec03!C22</f>
        <v>0</v>
      </c>
      <c r="C19" s="113" t="str">
        <f>IF(B19&gt;0,CkRec03!A22," ")</f>
        <v xml:space="preserve"> </v>
      </c>
      <c r="D19" s="112"/>
      <c r="E19" s="112"/>
      <c r="F19" s="113" t="str">
        <f>IF(B19&gt;0,CkRec03!G22," ")</f>
        <v xml:space="preserve"> </v>
      </c>
      <c r="G19" s="66" t="str">
        <f>CkRec03!H22</f>
        <v/>
      </c>
      <c r="H19" s="260" t="str">
        <f>IF(B19&gt;0,CkRec03!I22," ")</f>
        <v xml:space="preserve"> </v>
      </c>
      <c r="I19" s="67">
        <f>CkRec03!Q22</f>
        <v>0</v>
      </c>
      <c r="J19" s="40">
        <v>7</v>
      </c>
    </row>
    <row r="20" spans="1:10" x14ac:dyDescent="0.25">
      <c r="A20" s="116" t="str">
        <f>IF(B20&gt;0,CkRec03!E23," ")</f>
        <v xml:space="preserve"> </v>
      </c>
      <c r="B20" s="259">
        <f>CkRec03!C23</f>
        <v>0</v>
      </c>
      <c r="C20" s="113" t="str">
        <f>IF(B20&gt;0,CkRec03!A23," ")</f>
        <v xml:space="preserve"> </v>
      </c>
      <c r="D20" s="112"/>
      <c r="E20" s="112"/>
      <c r="F20" s="113" t="str">
        <f>IF(B20&gt;0,CkRec03!G23," ")</f>
        <v xml:space="preserve"> </v>
      </c>
      <c r="G20" s="66" t="str">
        <f>CkRec03!H23</f>
        <v/>
      </c>
      <c r="H20" s="260" t="str">
        <f>IF(B20&gt;0,CkRec03!I23," ")</f>
        <v xml:space="preserve"> </v>
      </c>
      <c r="I20" s="67">
        <f>CkRec03!Q23</f>
        <v>0</v>
      </c>
      <c r="J20" s="40">
        <v>8</v>
      </c>
    </row>
    <row r="21" spans="1:10" x14ac:dyDescent="0.25">
      <c r="A21" s="116" t="str">
        <f>IF(B21&gt;0,CkRec03!E24," ")</f>
        <v xml:space="preserve"> </v>
      </c>
      <c r="B21" s="259">
        <f>CkRec03!C24</f>
        <v>0</v>
      </c>
      <c r="C21" s="113" t="str">
        <f>IF(B21&gt;0,CkRec03!A24," ")</f>
        <v xml:space="preserve"> </v>
      </c>
      <c r="D21" s="112"/>
      <c r="E21" s="112"/>
      <c r="F21" s="113" t="str">
        <f>IF(B21&gt;0,CkRec03!G24," ")</f>
        <v xml:space="preserve"> </v>
      </c>
      <c r="G21" s="66" t="str">
        <f>CkRec03!H24</f>
        <v/>
      </c>
      <c r="H21" s="260" t="str">
        <f>IF(B21&gt;0,CkRec03!I24," ")</f>
        <v xml:space="preserve"> </v>
      </c>
      <c r="I21" s="67">
        <f>CkRec03!Q24</f>
        <v>0</v>
      </c>
      <c r="J21" s="40">
        <v>9</v>
      </c>
    </row>
    <row r="22" spans="1:10" x14ac:dyDescent="0.25">
      <c r="A22" s="116" t="str">
        <f>IF(B22&gt;0,CkRec03!E25," ")</f>
        <v xml:space="preserve"> </v>
      </c>
      <c r="B22" s="259">
        <f>CkRec03!C25</f>
        <v>0</v>
      </c>
      <c r="C22" s="113" t="str">
        <f>IF(B22&gt;0,CkRec03!A25," ")</f>
        <v xml:space="preserve"> </v>
      </c>
      <c r="D22" s="112"/>
      <c r="E22" s="112"/>
      <c r="F22" s="113" t="str">
        <f>IF(B22&gt;0,CkRec03!G25," ")</f>
        <v xml:space="preserve"> </v>
      </c>
      <c r="G22" s="66" t="str">
        <f>CkRec03!H25</f>
        <v/>
      </c>
      <c r="H22" s="260" t="str">
        <f>IF(B22&gt;0,CkRec03!I25," ")</f>
        <v xml:space="preserve"> </v>
      </c>
      <c r="I22" s="67">
        <f>CkRec03!Q25</f>
        <v>0</v>
      </c>
      <c r="J22" s="40">
        <v>10</v>
      </c>
    </row>
    <row r="23" spans="1:10" x14ac:dyDescent="0.25">
      <c r="A23" s="116" t="str">
        <f>IF(B23&gt;0,CkRec03!E26," ")</f>
        <v xml:space="preserve"> </v>
      </c>
      <c r="B23" s="259">
        <f>CkRec03!C26</f>
        <v>0</v>
      </c>
      <c r="C23" s="113" t="str">
        <f>IF(B23&gt;0,CkRec03!A26," ")</f>
        <v xml:space="preserve"> </v>
      </c>
      <c r="D23" s="112"/>
      <c r="E23" s="112"/>
      <c r="F23" s="113" t="str">
        <f>IF(B23&gt;0,CkRec03!G26," ")</f>
        <v xml:space="preserve"> </v>
      </c>
      <c r="G23" s="66" t="str">
        <f>CkRec03!H26</f>
        <v/>
      </c>
      <c r="H23" s="260" t="str">
        <f>IF(B23&gt;0,CkRec03!I26," ")</f>
        <v xml:space="preserve"> </v>
      </c>
      <c r="I23" s="67">
        <f>CkRec03!Q26</f>
        <v>0</v>
      </c>
      <c r="J23" s="40">
        <v>11</v>
      </c>
    </row>
    <row r="24" spans="1:10" x14ac:dyDescent="0.25">
      <c r="A24" s="116" t="str">
        <f>IF(B24&gt;0,CkRec03!E27," ")</f>
        <v xml:space="preserve"> </v>
      </c>
      <c r="B24" s="259">
        <f>CkRec03!C27</f>
        <v>0</v>
      </c>
      <c r="C24" s="113" t="str">
        <f>IF(B24&gt;0,CkRec03!A27," ")</f>
        <v xml:space="preserve"> </v>
      </c>
      <c r="D24" s="112"/>
      <c r="E24" s="112"/>
      <c r="F24" s="113" t="str">
        <f>IF(B24&gt;0,CkRec03!G27," ")</f>
        <v xml:space="preserve"> </v>
      </c>
      <c r="G24" s="66" t="str">
        <f>CkRec03!H27</f>
        <v/>
      </c>
      <c r="H24" s="260" t="str">
        <f>IF(B24&gt;0,CkRec03!I27," ")</f>
        <v xml:space="preserve"> </v>
      </c>
      <c r="I24" s="67">
        <f>CkRec03!Q27</f>
        <v>0</v>
      </c>
      <c r="J24" s="40">
        <v>12</v>
      </c>
    </row>
    <row r="25" spans="1:10" x14ac:dyDescent="0.25">
      <c r="A25" s="116" t="str">
        <f>IF(B25&gt;0,CkRec03!E28," ")</f>
        <v xml:space="preserve"> </v>
      </c>
      <c r="B25" s="259">
        <f>CkRec03!C28</f>
        <v>0</v>
      </c>
      <c r="C25" s="113" t="str">
        <f>IF(B25&gt;0,CkRec03!A28," ")</f>
        <v xml:space="preserve"> </v>
      </c>
      <c r="D25" s="112"/>
      <c r="E25" s="112"/>
      <c r="F25" s="113" t="str">
        <f>IF(B25&gt;0,CkRec03!G28," ")</f>
        <v xml:space="preserve"> </v>
      </c>
      <c r="G25" s="66" t="str">
        <f>CkRec03!H28</f>
        <v/>
      </c>
      <c r="H25" s="260" t="str">
        <f>IF(B25&gt;0,CkRec03!I28," ")</f>
        <v xml:space="preserve"> </v>
      </c>
      <c r="I25" s="67">
        <f>CkRec03!Q28</f>
        <v>0</v>
      </c>
      <c r="J25" s="40">
        <v>13</v>
      </c>
    </row>
    <row r="26" spans="1:10" x14ac:dyDescent="0.25">
      <c r="A26" s="116" t="str">
        <f>IF(B26&gt;0,CkRec03!E29," ")</f>
        <v xml:space="preserve"> </v>
      </c>
      <c r="B26" s="259">
        <f>CkRec03!C29</f>
        <v>0</v>
      </c>
      <c r="C26" s="113" t="str">
        <f>IF(B26&gt;0,CkRec03!A29," ")</f>
        <v xml:space="preserve"> </v>
      </c>
      <c r="D26" s="112"/>
      <c r="E26" s="112"/>
      <c r="F26" s="113" t="str">
        <f>IF(B26&gt;0,CkRec03!G29," ")</f>
        <v xml:space="preserve"> </v>
      </c>
      <c r="G26" s="66" t="str">
        <f>CkRec03!H29</f>
        <v/>
      </c>
      <c r="H26" s="260" t="str">
        <f>IF(B26&gt;0,CkRec03!I29," ")</f>
        <v xml:space="preserve"> </v>
      </c>
      <c r="I26" s="67">
        <f>CkRec03!Q29</f>
        <v>0</v>
      </c>
      <c r="J26" s="40">
        <v>14</v>
      </c>
    </row>
    <row r="27" spans="1:10" x14ac:dyDescent="0.25">
      <c r="A27" s="116" t="str">
        <f>IF(B27&gt;0,CkRec03!E30," ")</f>
        <v xml:space="preserve"> </v>
      </c>
      <c r="B27" s="259">
        <f>CkRec03!C30</f>
        <v>0</v>
      </c>
      <c r="C27" s="113" t="str">
        <f>IF(B27&gt;0,CkRec03!A30," ")</f>
        <v xml:space="preserve"> </v>
      </c>
      <c r="D27" s="112"/>
      <c r="E27" s="112"/>
      <c r="F27" s="113" t="str">
        <f>IF(B27&gt;0,CkRec03!G30," ")</f>
        <v xml:space="preserve"> </v>
      </c>
      <c r="G27" s="66" t="str">
        <f>CkRec03!H30</f>
        <v/>
      </c>
      <c r="H27" s="260" t="str">
        <f>IF(B27&gt;0,CkRec03!I30," ")</f>
        <v xml:space="preserve"> </v>
      </c>
      <c r="I27" s="67">
        <f>CkRec03!Q30</f>
        <v>0</v>
      </c>
      <c r="J27" s="40">
        <v>15</v>
      </c>
    </row>
    <row r="28" spans="1:10" x14ac:dyDescent="0.25">
      <c r="A28" s="116" t="str">
        <f>IF(B28&gt;0,CkRec03!E31," ")</f>
        <v xml:space="preserve"> </v>
      </c>
      <c r="B28" s="259">
        <f>CkRec03!C31</f>
        <v>0</v>
      </c>
      <c r="C28" s="113" t="str">
        <f>IF(B28&gt;0,CkRec03!A31," ")</f>
        <v xml:space="preserve"> </v>
      </c>
      <c r="D28" s="112"/>
      <c r="E28" s="112"/>
      <c r="F28" s="113" t="str">
        <f>IF(B28&gt;0,CkRec03!G31," ")</f>
        <v xml:space="preserve"> </v>
      </c>
      <c r="G28" s="66" t="str">
        <f>CkRec03!H31</f>
        <v/>
      </c>
      <c r="H28" s="260" t="str">
        <f>IF(B28&gt;0,CkRec03!I31," ")</f>
        <v xml:space="preserve"> </v>
      </c>
      <c r="I28" s="67">
        <f>CkRec03!Q31</f>
        <v>0</v>
      </c>
      <c r="J28" s="40">
        <v>16</v>
      </c>
    </row>
    <row r="29" spans="1:10" x14ac:dyDescent="0.25">
      <c r="A29" s="116" t="str">
        <f>IF(B29&gt;0,CkRec03!E32," ")</f>
        <v xml:space="preserve"> </v>
      </c>
      <c r="B29" s="259">
        <f>CkRec03!C32</f>
        <v>0</v>
      </c>
      <c r="C29" s="113" t="str">
        <f>IF(B29&gt;0,CkRec03!A32," ")</f>
        <v xml:space="preserve"> </v>
      </c>
      <c r="D29" s="112"/>
      <c r="E29" s="112"/>
      <c r="F29" s="113" t="str">
        <f>IF(B29&gt;0,CkRec03!G32," ")</f>
        <v xml:space="preserve"> </v>
      </c>
      <c r="G29" s="66" t="str">
        <f>CkRec03!H32</f>
        <v/>
      </c>
      <c r="H29" s="260" t="str">
        <f>IF(B29&gt;0,CkRec03!I32," ")</f>
        <v xml:space="preserve"> </v>
      </c>
      <c r="I29" s="67">
        <f>CkRec03!Q32</f>
        <v>0</v>
      </c>
      <c r="J29" s="40">
        <v>17</v>
      </c>
    </row>
    <row r="30" spans="1:10" x14ac:dyDescent="0.25">
      <c r="A30" s="116" t="str">
        <f>IF(B30&gt;0,CkRec03!E33," ")</f>
        <v xml:space="preserve"> </v>
      </c>
      <c r="B30" s="259">
        <f>CkRec03!C33</f>
        <v>0</v>
      </c>
      <c r="C30" s="113" t="str">
        <f>IF(B30&gt;0,CkRec03!A33," ")</f>
        <v xml:space="preserve"> </v>
      </c>
      <c r="D30" s="112"/>
      <c r="E30" s="112"/>
      <c r="F30" s="113" t="str">
        <f>IF(B30&gt;0,CkRec03!G33," ")</f>
        <v xml:space="preserve"> </v>
      </c>
      <c r="G30" s="66" t="str">
        <f>CkRec03!H33</f>
        <v/>
      </c>
      <c r="H30" s="260" t="str">
        <f>IF(B30&gt;0,CkRec03!I33," ")</f>
        <v xml:space="preserve"> </v>
      </c>
      <c r="I30" s="67">
        <f>CkRec03!Q33</f>
        <v>0</v>
      </c>
      <c r="J30" s="40">
        <v>18</v>
      </c>
    </row>
    <row r="31" spans="1:10" x14ac:dyDescent="0.25">
      <c r="A31" s="116" t="str">
        <f>IF(B31&gt;0,CkRec03!E34," ")</f>
        <v xml:space="preserve"> </v>
      </c>
      <c r="B31" s="259">
        <f>CkRec03!C34</f>
        <v>0</v>
      </c>
      <c r="C31" s="113" t="str">
        <f>IF(B31&gt;0,CkRec03!A34," ")</f>
        <v xml:space="preserve"> </v>
      </c>
      <c r="D31" s="112"/>
      <c r="E31" s="112"/>
      <c r="F31" s="113" t="str">
        <f>IF(B31&gt;0,CkRec03!G34," ")</f>
        <v xml:space="preserve"> </v>
      </c>
      <c r="G31" s="66" t="str">
        <f>CkRec03!H34</f>
        <v/>
      </c>
      <c r="H31" s="260" t="str">
        <f>IF(B31&gt;0,CkRec03!I34," ")</f>
        <v xml:space="preserve"> </v>
      </c>
      <c r="I31" s="67">
        <f>CkRec03!Q34</f>
        <v>0</v>
      </c>
      <c r="J31" s="40">
        <v>19</v>
      </c>
    </row>
    <row r="32" spans="1:10" x14ac:dyDescent="0.25">
      <c r="A32" s="116" t="str">
        <f>IF(B32&gt;0,CkRec03!E35," ")</f>
        <v xml:space="preserve"> </v>
      </c>
      <c r="B32" s="259">
        <f>CkRec03!C35</f>
        <v>0</v>
      </c>
      <c r="C32" s="113" t="str">
        <f>IF(B32&gt;0,CkRec03!A35," ")</f>
        <v xml:space="preserve"> </v>
      </c>
      <c r="D32" s="112"/>
      <c r="E32" s="112"/>
      <c r="F32" s="113" t="str">
        <f>IF(B32&gt;0,CkRec03!G35," ")</f>
        <v xml:space="preserve"> </v>
      </c>
      <c r="G32" s="66" t="str">
        <f>CkRec03!H35</f>
        <v/>
      </c>
      <c r="H32" s="260" t="str">
        <f>IF(B32&gt;0,CkRec03!I35," ")</f>
        <v xml:space="preserve"> </v>
      </c>
      <c r="I32" s="67">
        <f>CkRec03!Q35</f>
        <v>0</v>
      </c>
      <c r="J32" s="40">
        <v>20</v>
      </c>
    </row>
    <row r="33" spans="1:10" x14ac:dyDescent="0.25">
      <c r="A33" s="116" t="str">
        <f>IF(B33&gt;0,CkRec03!E36," ")</f>
        <v xml:space="preserve"> </v>
      </c>
      <c r="B33" s="259">
        <f>CkRec03!C36</f>
        <v>0</v>
      </c>
      <c r="C33" s="113" t="str">
        <f>IF(B33&gt;0,CkRec03!A36," ")</f>
        <v xml:space="preserve"> </v>
      </c>
      <c r="D33" s="112"/>
      <c r="E33" s="112"/>
      <c r="F33" s="113" t="str">
        <f>IF(B33&gt;0,CkRec03!G36," ")</f>
        <v xml:space="preserve"> </v>
      </c>
      <c r="G33" s="66" t="str">
        <f>CkRec03!H36</f>
        <v/>
      </c>
      <c r="H33" s="260" t="str">
        <f>IF(B33&gt;0,CkRec03!I36," ")</f>
        <v xml:space="preserve"> </v>
      </c>
      <c r="I33" s="67">
        <f>CkRec03!Q36</f>
        <v>0</v>
      </c>
      <c r="J33" s="40">
        <v>20</v>
      </c>
    </row>
    <row r="34" spans="1:10" x14ac:dyDescent="0.25">
      <c r="A34" s="116" t="str">
        <f>IF(B34&gt;0,CkRec03!E37," ")</f>
        <v xml:space="preserve"> </v>
      </c>
      <c r="B34" s="259">
        <f>CkRec03!C37</f>
        <v>0</v>
      </c>
      <c r="C34" s="113" t="str">
        <f>IF(B34&gt;0,CkRec03!A37," ")</f>
        <v xml:space="preserve"> </v>
      </c>
      <c r="D34" s="112"/>
      <c r="E34" s="112"/>
      <c r="F34" s="113" t="str">
        <f>IF(B34&gt;0,CkRec03!G37," ")</f>
        <v xml:space="preserve"> </v>
      </c>
      <c r="G34" s="66" t="str">
        <f>CkRec03!H37</f>
        <v/>
      </c>
      <c r="H34" s="260" t="str">
        <f>IF(B34&gt;0,CkRec03!I37," ")</f>
        <v xml:space="preserve"> </v>
      </c>
      <c r="I34" s="67">
        <f>CkRec03!Q37</f>
        <v>0</v>
      </c>
      <c r="J34" s="40">
        <v>20</v>
      </c>
    </row>
    <row r="35" spans="1:10" x14ac:dyDescent="0.25">
      <c r="A35" s="116" t="str">
        <f>IF(B35&gt;0,CkRec03!E38," ")</f>
        <v xml:space="preserve"> </v>
      </c>
      <c r="B35" s="259">
        <f>CkRec03!C38</f>
        <v>0</v>
      </c>
      <c r="C35" s="113" t="str">
        <f>IF(B35&gt;0,CkRec03!A38," ")</f>
        <v xml:space="preserve"> </v>
      </c>
      <c r="D35" s="112"/>
      <c r="E35" s="112"/>
      <c r="F35" s="113" t="str">
        <f>IF(B35&gt;0,CkRec03!G38," ")</f>
        <v xml:space="preserve"> </v>
      </c>
      <c r="G35" s="66" t="str">
        <f>CkRec03!H38</f>
        <v/>
      </c>
      <c r="H35" s="260" t="str">
        <f>IF(B35&gt;0,CkRec03!I38," ")</f>
        <v xml:space="preserve"> </v>
      </c>
      <c r="I35" s="67">
        <f>CkRec03!Q38</f>
        <v>0</v>
      </c>
      <c r="J35" s="40">
        <v>20</v>
      </c>
    </row>
    <row r="36" spans="1:10" x14ac:dyDescent="0.25">
      <c r="A36" s="116" t="str">
        <f>IF(B36&gt;0,CkRec03!E39," ")</f>
        <v xml:space="preserve"> </v>
      </c>
      <c r="B36" s="259">
        <f>CkRec03!C39</f>
        <v>0</v>
      </c>
      <c r="C36" s="113" t="str">
        <f>IF(B36&gt;0,CkRec03!A39," ")</f>
        <v xml:space="preserve"> </v>
      </c>
      <c r="D36" s="112"/>
      <c r="E36" s="112"/>
      <c r="F36" s="113" t="str">
        <f>IF(B36&gt;0,CkRec03!G39," ")</f>
        <v xml:space="preserve"> </v>
      </c>
      <c r="G36" s="66" t="str">
        <f>CkRec03!H39</f>
        <v/>
      </c>
      <c r="H36" s="260" t="str">
        <f>IF(B36&gt;0,CkRec03!I39," ")</f>
        <v xml:space="preserve"> </v>
      </c>
      <c r="I36" s="67">
        <f>CkRec03!Q39</f>
        <v>0</v>
      </c>
      <c r="J36" s="40">
        <v>20</v>
      </c>
    </row>
    <row r="37" spans="1:10" x14ac:dyDescent="0.25">
      <c r="A37" s="116" t="str">
        <f>IF(B37&gt;0,CkRec03!E40," ")</f>
        <v xml:space="preserve"> </v>
      </c>
      <c r="B37" s="259">
        <f>CkRec03!C40</f>
        <v>0</v>
      </c>
      <c r="C37" s="113" t="str">
        <f>IF(B37&gt;0,CkRec03!A40," ")</f>
        <v xml:space="preserve"> </v>
      </c>
      <c r="D37" s="112"/>
      <c r="E37" s="112"/>
      <c r="F37" s="113" t="str">
        <f>IF(B37&gt;0,CkRec03!G40," ")</f>
        <v xml:space="preserve"> </v>
      </c>
      <c r="G37" s="66" t="str">
        <f>CkRec03!H40</f>
        <v/>
      </c>
      <c r="H37" s="260" t="str">
        <f>IF(B37&gt;0,CkRec03!I40," ")</f>
        <v xml:space="preserve"> </v>
      </c>
      <c r="I37" s="67">
        <f>CkRec03!Q40</f>
        <v>0</v>
      </c>
      <c r="J37" s="40">
        <v>20</v>
      </c>
    </row>
    <row r="38" spans="1:10" x14ac:dyDescent="0.25">
      <c r="A38" s="116" t="str">
        <f>IF(B38&gt;0,CkRec03!E41," ")</f>
        <v xml:space="preserve"> </v>
      </c>
      <c r="B38" s="259">
        <f>CkRec03!C41</f>
        <v>0</v>
      </c>
      <c r="C38" s="113" t="str">
        <f>IF(B38&gt;0,CkRec03!A41," ")</f>
        <v xml:space="preserve"> </v>
      </c>
      <c r="D38" s="112"/>
      <c r="E38" s="112"/>
      <c r="F38" s="113" t="str">
        <f>IF(B38&gt;0,CkRec03!G41," ")</f>
        <v xml:space="preserve"> </v>
      </c>
      <c r="G38" s="66" t="str">
        <f>CkRec03!H41</f>
        <v/>
      </c>
      <c r="H38" s="260" t="str">
        <f>IF(B38&gt;0,CkRec03!I41," ")</f>
        <v xml:space="preserve"> </v>
      </c>
      <c r="I38" s="67">
        <f>CkRec03!Q41</f>
        <v>0</v>
      </c>
      <c r="J38" s="40">
        <v>20</v>
      </c>
    </row>
    <row r="39" spans="1:10" x14ac:dyDescent="0.25">
      <c r="A39" s="116" t="str">
        <f>IF(B39&gt;0,CkRec03!E42," ")</f>
        <v xml:space="preserve"> </v>
      </c>
      <c r="B39" s="259">
        <f>CkRec03!C42</f>
        <v>0</v>
      </c>
      <c r="C39" s="113" t="str">
        <f>IF(B39&gt;0,CkRec03!A42," ")</f>
        <v xml:space="preserve"> </v>
      </c>
      <c r="D39" s="112"/>
      <c r="E39" s="112"/>
      <c r="F39" s="113" t="str">
        <f>IF(B39&gt;0,CkRec03!G42," ")</f>
        <v xml:space="preserve"> </v>
      </c>
      <c r="G39" s="66" t="str">
        <f>CkRec03!H42</f>
        <v/>
      </c>
      <c r="H39" s="260" t="str">
        <f>IF(B39&gt;0,CkRec03!I42," ")</f>
        <v xml:space="preserve"> </v>
      </c>
      <c r="I39" s="67">
        <f>CkRec03!Q42</f>
        <v>0</v>
      </c>
      <c r="J39" s="40">
        <v>20</v>
      </c>
    </row>
    <row r="40" spans="1:10" x14ac:dyDescent="0.25">
      <c r="A40" s="116" t="str">
        <f>IF(B40&gt;0,CkRec03!E43," ")</f>
        <v xml:space="preserve"> </v>
      </c>
      <c r="B40" s="259">
        <f>CkRec03!C43</f>
        <v>0</v>
      </c>
      <c r="C40" s="113" t="str">
        <f>IF(B40&gt;0,CkRec03!A43," ")</f>
        <v xml:space="preserve"> </v>
      </c>
      <c r="D40" s="112"/>
      <c r="E40" s="112"/>
      <c r="F40" s="113" t="str">
        <f>IF(B40&gt;0,CkRec03!G43," ")</f>
        <v xml:space="preserve"> </v>
      </c>
      <c r="G40" s="66" t="str">
        <f>CkRec03!H43</f>
        <v/>
      </c>
      <c r="H40" s="260" t="str">
        <f>IF(B40&gt;0,CkRec03!I43," ")</f>
        <v xml:space="preserve"> </v>
      </c>
      <c r="I40" s="67">
        <f>CkRec03!Q43</f>
        <v>0</v>
      </c>
      <c r="J40" s="40">
        <v>20</v>
      </c>
    </row>
    <row r="41" spans="1:10" x14ac:dyDescent="0.25">
      <c r="A41" s="116" t="str">
        <f>IF(B41&gt;0,CkRec03!E44," ")</f>
        <v xml:space="preserve"> </v>
      </c>
      <c r="B41" s="259">
        <f>CkRec03!C44</f>
        <v>0</v>
      </c>
      <c r="C41" s="113" t="str">
        <f>IF(B41&gt;0,CkRec03!A44," ")</f>
        <v xml:space="preserve"> </v>
      </c>
      <c r="D41" s="112"/>
      <c r="E41" s="112"/>
      <c r="F41" s="113" t="str">
        <f>IF(B41&gt;0,CkRec03!G44," ")</f>
        <v xml:space="preserve"> </v>
      </c>
      <c r="G41" s="66" t="str">
        <f>CkRec03!H44</f>
        <v/>
      </c>
      <c r="H41" s="260" t="str">
        <f>IF(B41&gt;0,CkRec03!I44," ")</f>
        <v xml:space="preserve"> </v>
      </c>
      <c r="I41" s="67">
        <f>CkRec03!Q44</f>
        <v>0</v>
      </c>
      <c r="J41" s="40">
        <v>20</v>
      </c>
    </row>
    <row r="42" spans="1:10" ht="16.5" thickBot="1" x14ac:dyDescent="0.3">
      <c r="A42" s="116" t="str">
        <f>IF(B42&gt;0,CkRec03!E45," ")</f>
        <v xml:space="preserve"> </v>
      </c>
      <c r="B42" s="259">
        <f>CkRec03!C45</f>
        <v>0</v>
      </c>
      <c r="C42" s="113" t="str">
        <f>IF(B42&gt;0,CkRec03!A45," ")</f>
        <v xml:space="preserve"> </v>
      </c>
      <c r="D42" s="112"/>
      <c r="E42" s="112"/>
      <c r="F42" s="113" t="str">
        <f>IF(B42&gt;0,CkRec03!G45," ")</f>
        <v xml:space="preserve"> </v>
      </c>
      <c r="G42" s="66" t="str">
        <f>CkRec03!H45</f>
        <v/>
      </c>
      <c r="H42" s="260" t="str">
        <f>IF(B42&gt;0,CkRec03!I45," ")</f>
        <v xml:space="preserve"> </v>
      </c>
      <c r="I42" s="67">
        <f>CkRec03!Q45</f>
        <v>0</v>
      </c>
      <c r="J42" s="40">
        <v>20</v>
      </c>
    </row>
    <row r="43" spans="1:10" x14ac:dyDescent="0.25">
      <c r="A43" s="511" t="s">
        <v>51</v>
      </c>
      <c r="B43" s="512"/>
      <c r="C43" s="512"/>
      <c r="D43" s="512"/>
      <c r="E43" s="512"/>
      <c r="F43" s="512"/>
      <c r="G43" s="512"/>
      <c r="H43" s="512"/>
      <c r="I43" s="513"/>
    </row>
    <row r="44" spans="1:10" x14ac:dyDescent="0.25">
      <c r="A44" s="514" t="s">
        <v>274</v>
      </c>
      <c r="B44" s="515"/>
      <c r="C44" s="515"/>
      <c r="D44" s="515"/>
      <c r="E44" s="515"/>
      <c r="F44" s="515"/>
      <c r="G44" s="515"/>
      <c r="H44" s="515"/>
      <c r="I44" s="516"/>
    </row>
    <row r="45" spans="1:10" x14ac:dyDescent="0.25">
      <c r="A45" s="508" t="s">
        <v>59</v>
      </c>
      <c r="B45" s="509"/>
      <c r="C45" s="509"/>
      <c r="D45" s="509"/>
      <c r="E45" s="509"/>
      <c r="F45" s="509"/>
      <c r="G45" s="509"/>
      <c r="H45" s="509"/>
      <c r="I45" s="510"/>
    </row>
    <row r="46" spans="1:10" x14ac:dyDescent="0.25">
      <c r="A46" s="508" t="s">
        <v>60</v>
      </c>
      <c r="B46" s="509"/>
      <c r="C46" s="509"/>
      <c r="D46" s="509"/>
      <c r="E46" s="509"/>
      <c r="F46" s="509"/>
      <c r="G46" s="509"/>
      <c r="H46" s="509"/>
      <c r="I46" s="510"/>
    </row>
    <row r="47" spans="1:10" x14ac:dyDescent="0.25">
      <c r="A47" s="317"/>
      <c r="B47" s="318"/>
      <c r="C47" s="318"/>
      <c r="D47" s="318"/>
      <c r="E47" s="318"/>
      <c r="F47" s="318"/>
      <c r="G47" s="318"/>
      <c r="H47" s="318"/>
      <c r="I47" s="319"/>
    </row>
    <row r="48" spans="1:10" x14ac:dyDescent="0.25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9" x14ac:dyDescent="0.25">
      <c r="A49" s="500" t="str">
        <f>UPPER(Reports!$C$9)</f>
        <v/>
      </c>
      <c r="B49" s="424"/>
      <c r="C49" s="424"/>
      <c r="D49" s="424"/>
      <c r="E49" s="424"/>
      <c r="F49" s="424"/>
      <c r="G49" s="424"/>
      <c r="H49" s="424"/>
      <c r="I49" s="425"/>
    </row>
    <row r="50" spans="1:9" ht="15.75" customHeight="1" x14ac:dyDescent="0.25">
      <c r="A50" s="497">
        <f>Reports!$C$11</f>
        <v>0</v>
      </c>
      <c r="B50" s="498"/>
      <c r="C50" s="498"/>
      <c r="D50" s="498"/>
      <c r="E50" s="498"/>
      <c r="F50" s="498"/>
      <c r="G50" s="498"/>
      <c r="H50" s="498"/>
      <c r="I50" s="499"/>
    </row>
    <row r="51" spans="1:9" x14ac:dyDescent="0.25">
      <c r="A51" s="497">
        <f>CkRec03!I53</f>
        <v>42460</v>
      </c>
      <c r="B51" s="498"/>
      <c r="C51" s="498"/>
      <c r="D51" s="498"/>
      <c r="E51" s="498"/>
      <c r="F51" s="498"/>
      <c r="G51" s="498"/>
      <c r="H51" s="498"/>
      <c r="I51" s="499"/>
    </row>
    <row r="52" spans="1:9" ht="16.5" thickBot="1" x14ac:dyDescent="0.3">
      <c r="A52" s="30"/>
      <c r="B52" s="31"/>
      <c r="C52" s="31"/>
      <c r="D52" s="31"/>
      <c r="E52" s="31"/>
      <c r="F52" s="109"/>
      <c r="G52" s="110"/>
      <c r="H52" s="110"/>
      <c r="I52" s="32"/>
    </row>
    <row r="54" spans="1:9" x14ac:dyDescent="0.25">
      <c r="E54" s="496"/>
      <c r="F54" s="496"/>
      <c r="G54" s="496"/>
    </row>
  </sheetData>
  <sheetProtection password="ED9C" sheet="1" objects="1" scenarios="1" selectLockedCells="1"/>
  <mergeCells count="20">
    <mergeCell ref="A49:I49"/>
    <mergeCell ref="A50:I50"/>
    <mergeCell ref="A51:I51"/>
    <mergeCell ref="E54:G54"/>
    <mergeCell ref="H11:H12"/>
    <mergeCell ref="I11:I12"/>
    <mergeCell ref="A43:I43"/>
    <mergeCell ref="A44:I44"/>
    <mergeCell ref="A45:I45"/>
    <mergeCell ref="A46:I4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fitToHeight="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CkRec04!E40</f>
        <v>April 1-30,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277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IF(B13&gt;0,CkRec04!E16," ")</f>
        <v xml:space="preserve"> </v>
      </c>
      <c r="B13" s="259">
        <f>CkRec04!C16</f>
        <v>0</v>
      </c>
      <c r="C13" s="113" t="str">
        <f>IF(B13&gt;0,CkRec04!A16," ")</f>
        <v xml:space="preserve"> </v>
      </c>
      <c r="D13" s="114"/>
      <c r="E13" s="114"/>
      <c r="F13" s="113" t="str">
        <f>IF(B13&gt;0,CkRec04!G16," ")</f>
        <v xml:space="preserve"> </v>
      </c>
      <c r="G13" s="113" t="str">
        <f>CkRec04!H16</f>
        <v/>
      </c>
      <c r="H13" s="260" t="str">
        <f>IF(B13&gt;0,CkRec04!I16," ")</f>
        <v xml:space="preserve"> </v>
      </c>
      <c r="I13" s="115">
        <f>CkRec04!Q16</f>
        <v>0</v>
      </c>
      <c r="J13" s="40">
        <v>1</v>
      </c>
    </row>
    <row r="14" spans="1:13" x14ac:dyDescent="0.25">
      <c r="A14" s="116" t="str">
        <f>IF(B14&gt;0,CkRec04!E17," ")</f>
        <v xml:space="preserve"> </v>
      </c>
      <c r="B14" s="259">
        <f>CkRec04!C17</f>
        <v>0</v>
      </c>
      <c r="C14" s="113" t="str">
        <f>IF(B14&gt;0,CkRec04!A17," ")</f>
        <v xml:space="preserve"> </v>
      </c>
      <c r="D14" s="112"/>
      <c r="E14" s="112"/>
      <c r="F14" s="113" t="str">
        <f>IF(B14&gt;0,CkRec04!G17," ")</f>
        <v xml:space="preserve"> </v>
      </c>
      <c r="G14" s="66" t="str">
        <f>CkRec04!H17</f>
        <v/>
      </c>
      <c r="H14" s="260" t="str">
        <f>IF(B14&gt;0,CkRec04!I17," ")</f>
        <v xml:space="preserve"> </v>
      </c>
      <c r="I14" s="67">
        <f>CkRec04!Q17</f>
        <v>0</v>
      </c>
      <c r="J14" s="40">
        <v>2</v>
      </c>
    </row>
    <row r="15" spans="1:13" x14ac:dyDescent="0.25">
      <c r="A15" s="116" t="str">
        <f>IF(B15&gt;0,CkRec04!E18," ")</f>
        <v xml:space="preserve"> </v>
      </c>
      <c r="B15" s="259">
        <f>CkRec04!C18</f>
        <v>0</v>
      </c>
      <c r="C15" s="113" t="str">
        <f>IF(B15&gt;0,CkRec04!A18," ")</f>
        <v xml:space="preserve"> </v>
      </c>
      <c r="D15" s="112"/>
      <c r="E15" s="112"/>
      <c r="F15" s="113" t="str">
        <f>IF(B15&gt;0,CkRec04!G18," ")</f>
        <v xml:space="preserve"> </v>
      </c>
      <c r="G15" s="66" t="str">
        <f>CkRec04!H18</f>
        <v/>
      </c>
      <c r="H15" s="260" t="str">
        <f>IF(B15&gt;0,CkRec04!I18," ")</f>
        <v xml:space="preserve"> </v>
      </c>
      <c r="I15" s="67">
        <f>CkRec04!Q18</f>
        <v>0</v>
      </c>
      <c r="J15" s="40">
        <v>3</v>
      </c>
    </row>
    <row r="16" spans="1:13" x14ac:dyDescent="0.25">
      <c r="A16" s="116" t="str">
        <f>IF(B16&gt;0,CkRec04!E19," ")</f>
        <v xml:space="preserve"> </v>
      </c>
      <c r="B16" s="259">
        <f>CkRec04!C19</f>
        <v>0</v>
      </c>
      <c r="C16" s="113" t="str">
        <f>IF(B16&gt;0,CkRec04!A19," ")</f>
        <v xml:space="preserve"> </v>
      </c>
      <c r="D16" s="112"/>
      <c r="E16" s="112"/>
      <c r="F16" s="113" t="str">
        <f>IF(B16&gt;0,CkRec04!G19," ")</f>
        <v xml:space="preserve"> </v>
      </c>
      <c r="G16" s="66" t="str">
        <f>CkRec04!H19</f>
        <v/>
      </c>
      <c r="H16" s="260" t="str">
        <f>IF(B16&gt;0,CkRec04!I19," ")</f>
        <v xml:space="preserve"> </v>
      </c>
      <c r="I16" s="67">
        <f>CkRec04!Q19</f>
        <v>0</v>
      </c>
      <c r="J16" s="40">
        <v>4</v>
      </c>
    </row>
    <row r="17" spans="1:10" x14ac:dyDescent="0.25">
      <c r="A17" s="116" t="str">
        <f>IF(B17&gt;0,CkRec04!E20," ")</f>
        <v xml:space="preserve"> </v>
      </c>
      <c r="B17" s="259">
        <f>CkRec04!C20</f>
        <v>0</v>
      </c>
      <c r="C17" s="113" t="str">
        <f>IF(B17&gt;0,CkRec04!A20," ")</f>
        <v xml:space="preserve"> </v>
      </c>
      <c r="D17" s="112"/>
      <c r="E17" s="112"/>
      <c r="F17" s="113" t="str">
        <f>IF(B17&gt;0,CkRec04!G20," ")</f>
        <v xml:space="preserve"> </v>
      </c>
      <c r="G17" s="66" t="str">
        <f>CkRec04!H20</f>
        <v/>
      </c>
      <c r="H17" s="260" t="str">
        <f>IF(B17&gt;0,CkRec04!I20," ")</f>
        <v xml:space="preserve"> </v>
      </c>
      <c r="I17" s="67">
        <f>CkRec04!Q20</f>
        <v>0</v>
      </c>
      <c r="J17" s="40">
        <v>5</v>
      </c>
    </row>
    <row r="18" spans="1:10" x14ac:dyDescent="0.25">
      <c r="A18" s="116" t="str">
        <f>IF(B18&gt;0,CkRec04!E21," ")</f>
        <v xml:space="preserve"> </v>
      </c>
      <c r="B18" s="259">
        <f>CkRec04!C21</f>
        <v>0</v>
      </c>
      <c r="C18" s="113" t="str">
        <f>IF(B18&gt;0,CkRec04!A21," ")</f>
        <v xml:space="preserve"> </v>
      </c>
      <c r="D18" s="112"/>
      <c r="E18" s="112"/>
      <c r="F18" s="113" t="str">
        <f>IF(B18&gt;0,CkRec04!G21," ")</f>
        <v xml:space="preserve"> </v>
      </c>
      <c r="G18" s="66" t="str">
        <f>CkRec04!H21</f>
        <v/>
      </c>
      <c r="H18" s="260" t="str">
        <f>IF(B18&gt;0,CkRec04!I21," ")</f>
        <v xml:space="preserve"> </v>
      </c>
      <c r="I18" s="67">
        <f>CkRec04!Q21</f>
        <v>0</v>
      </c>
      <c r="J18" s="40">
        <v>6</v>
      </c>
    </row>
    <row r="19" spans="1:10" x14ac:dyDescent="0.25">
      <c r="A19" s="116" t="str">
        <f>IF(B19&gt;0,CkRec04!E22," ")</f>
        <v xml:space="preserve"> </v>
      </c>
      <c r="B19" s="259">
        <f>CkRec04!C22</f>
        <v>0</v>
      </c>
      <c r="C19" s="113" t="str">
        <f>IF(B19&gt;0,CkRec04!A22," ")</f>
        <v xml:space="preserve"> </v>
      </c>
      <c r="D19" s="112"/>
      <c r="E19" s="112"/>
      <c r="F19" s="113" t="str">
        <f>IF(B19&gt;0,CkRec04!G22," ")</f>
        <v xml:space="preserve"> </v>
      </c>
      <c r="G19" s="66" t="str">
        <f>CkRec04!H22</f>
        <v/>
      </c>
      <c r="H19" s="260" t="str">
        <f>IF(B19&gt;0,CkRec04!I22," ")</f>
        <v xml:space="preserve"> </v>
      </c>
      <c r="I19" s="67">
        <f>CkRec04!Q22</f>
        <v>0</v>
      </c>
      <c r="J19" s="40">
        <v>7</v>
      </c>
    </row>
    <row r="20" spans="1:10" x14ac:dyDescent="0.25">
      <c r="A20" s="116" t="str">
        <f>IF(B20&gt;0,CkRec04!E23," ")</f>
        <v xml:space="preserve"> </v>
      </c>
      <c r="B20" s="259">
        <f>CkRec04!C23</f>
        <v>0</v>
      </c>
      <c r="C20" s="113" t="str">
        <f>IF(B20&gt;0,CkRec04!A23," ")</f>
        <v xml:space="preserve"> </v>
      </c>
      <c r="D20" s="112"/>
      <c r="E20" s="112"/>
      <c r="F20" s="113" t="str">
        <f>IF(B20&gt;0,CkRec04!G23," ")</f>
        <v xml:space="preserve"> </v>
      </c>
      <c r="G20" s="66" t="str">
        <f>CkRec04!H23</f>
        <v/>
      </c>
      <c r="H20" s="260" t="str">
        <f>IF(B20&gt;0,CkRec04!I23," ")</f>
        <v xml:space="preserve"> </v>
      </c>
      <c r="I20" s="67">
        <f>CkRec04!Q23</f>
        <v>0</v>
      </c>
      <c r="J20" s="40">
        <v>8</v>
      </c>
    </row>
    <row r="21" spans="1:10" x14ac:dyDescent="0.25">
      <c r="A21" s="116" t="str">
        <f>IF(B21&gt;0,CkRec04!E24," ")</f>
        <v xml:space="preserve"> </v>
      </c>
      <c r="B21" s="259">
        <f>CkRec04!C24</f>
        <v>0</v>
      </c>
      <c r="C21" s="113" t="str">
        <f>IF(B21&gt;0,CkRec04!A24," ")</f>
        <v xml:space="preserve"> </v>
      </c>
      <c r="D21" s="112"/>
      <c r="E21" s="112"/>
      <c r="F21" s="113" t="str">
        <f>IF(B21&gt;0,CkRec04!G24," ")</f>
        <v xml:space="preserve"> </v>
      </c>
      <c r="G21" s="66" t="str">
        <f>CkRec04!H24</f>
        <v/>
      </c>
      <c r="H21" s="260" t="str">
        <f>IF(B21&gt;0,CkRec04!I24," ")</f>
        <v xml:space="preserve"> </v>
      </c>
      <c r="I21" s="67">
        <f>CkRec04!Q24</f>
        <v>0</v>
      </c>
      <c r="J21" s="40">
        <v>9</v>
      </c>
    </row>
    <row r="22" spans="1:10" x14ac:dyDescent="0.25">
      <c r="A22" s="116" t="str">
        <f>IF(B22&gt;0,CkRec04!E25," ")</f>
        <v xml:space="preserve"> </v>
      </c>
      <c r="B22" s="259">
        <f>CkRec04!C25</f>
        <v>0</v>
      </c>
      <c r="C22" s="113" t="str">
        <f>IF(B22&gt;0,CkRec04!A25," ")</f>
        <v xml:space="preserve"> </v>
      </c>
      <c r="D22" s="112"/>
      <c r="E22" s="112"/>
      <c r="F22" s="113" t="str">
        <f>IF(B22&gt;0,CkRec04!G25," ")</f>
        <v xml:space="preserve"> </v>
      </c>
      <c r="G22" s="66" t="str">
        <f>CkRec04!H25</f>
        <v/>
      </c>
      <c r="H22" s="260" t="str">
        <f>IF(B22&gt;0,CkRec04!I25," ")</f>
        <v xml:space="preserve"> </v>
      </c>
      <c r="I22" s="67">
        <f>CkRec04!Q25</f>
        <v>0</v>
      </c>
      <c r="J22" s="40">
        <v>10</v>
      </c>
    </row>
    <row r="23" spans="1:10" x14ac:dyDescent="0.25">
      <c r="A23" s="116" t="str">
        <f>IF(B23&gt;0,CkRec04!E26," ")</f>
        <v xml:space="preserve"> </v>
      </c>
      <c r="B23" s="259">
        <f>CkRec04!C26</f>
        <v>0</v>
      </c>
      <c r="C23" s="113" t="str">
        <f>IF(B23&gt;0,CkRec04!A26," ")</f>
        <v xml:space="preserve"> </v>
      </c>
      <c r="D23" s="112"/>
      <c r="E23" s="112"/>
      <c r="F23" s="113" t="str">
        <f>IF(B23&gt;0,CkRec04!G26," ")</f>
        <v xml:space="preserve"> </v>
      </c>
      <c r="G23" s="66" t="str">
        <f>CkRec04!H26</f>
        <v/>
      </c>
      <c r="H23" s="260" t="str">
        <f>IF(B23&gt;0,CkRec04!I26," ")</f>
        <v xml:space="preserve"> </v>
      </c>
      <c r="I23" s="67">
        <f>CkRec04!Q26</f>
        <v>0</v>
      </c>
      <c r="J23" s="40">
        <v>11</v>
      </c>
    </row>
    <row r="24" spans="1:10" x14ac:dyDescent="0.25">
      <c r="A24" s="116" t="str">
        <f>IF(B24&gt;0,CkRec04!E27," ")</f>
        <v xml:space="preserve"> </v>
      </c>
      <c r="B24" s="259">
        <f>CkRec04!C27</f>
        <v>0</v>
      </c>
      <c r="C24" s="113" t="str">
        <f>IF(B24&gt;0,CkRec04!A27," ")</f>
        <v xml:space="preserve"> </v>
      </c>
      <c r="D24" s="112"/>
      <c r="E24" s="112"/>
      <c r="F24" s="113" t="str">
        <f>IF(B24&gt;0,CkRec04!G27," ")</f>
        <v xml:space="preserve"> </v>
      </c>
      <c r="G24" s="66" t="str">
        <f>CkRec04!H27</f>
        <v/>
      </c>
      <c r="H24" s="260" t="str">
        <f>IF(B24&gt;0,CkRec04!I27," ")</f>
        <v xml:space="preserve"> </v>
      </c>
      <c r="I24" s="67">
        <f>CkRec04!Q27</f>
        <v>0</v>
      </c>
      <c r="J24" s="40">
        <v>12</v>
      </c>
    </row>
    <row r="25" spans="1:10" x14ac:dyDescent="0.25">
      <c r="A25" s="116" t="str">
        <f>IF(B25&gt;0,CkRec04!E28," ")</f>
        <v xml:space="preserve"> </v>
      </c>
      <c r="B25" s="259">
        <f>CkRec04!C28</f>
        <v>0</v>
      </c>
      <c r="C25" s="113" t="str">
        <f>IF(B25&gt;0,CkRec04!A28," ")</f>
        <v xml:space="preserve"> </v>
      </c>
      <c r="D25" s="112"/>
      <c r="E25" s="112"/>
      <c r="F25" s="113" t="str">
        <f>IF(B25&gt;0,CkRec04!G28," ")</f>
        <v xml:space="preserve"> </v>
      </c>
      <c r="G25" s="66" t="str">
        <f>CkRec04!H28</f>
        <v/>
      </c>
      <c r="H25" s="260" t="str">
        <f>IF(B25&gt;0,CkRec04!I28," ")</f>
        <v xml:space="preserve"> </v>
      </c>
      <c r="I25" s="67">
        <f>CkRec04!Q28</f>
        <v>0</v>
      </c>
      <c r="J25" s="40">
        <v>13</v>
      </c>
    </row>
    <row r="26" spans="1:10" x14ac:dyDescent="0.25">
      <c r="A26" s="116" t="str">
        <f>IF(B26&gt;0,CkRec04!E29," ")</f>
        <v xml:space="preserve"> </v>
      </c>
      <c r="B26" s="259">
        <f>CkRec04!C29</f>
        <v>0</v>
      </c>
      <c r="C26" s="113" t="str">
        <f>IF(B26&gt;0,CkRec04!A29," ")</f>
        <v xml:space="preserve"> </v>
      </c>
      <c r="D26" s="112"/>
      <c r="E26" s="112"/>
      <c r="F26" s="113" t="str">
        <f>IF(B26&gt;0,CkRec04!G29," ")</f>
        <v xml:space="preserve"> </v>
      </c>
      <c r="G26" s="66" t="str">
        <f>CkRec04!H29</f>
        <v/>
      </c>
      <c r="H26" s="260" t="str">
        <f>IF(B26&gt;0,CkRec04!I29," ")</f>
        <v xml:space="preserve"> </v>
      </c>
      <c r="I26" s="67">
        <f>CkRec04!Q29</f>
        <v>0</v>
      </c>
      <c r="J26" s="40">
        <v>14</v>
      </c>
    </row>
    <row r="27" spans="1:10" x14ac:dyDescent="0.25">
      <c r="A27" s="116" t="str">
        <f>IF(B27&gt;0,CkRec04!E30," ")</f>
        <v xml:space="preserve"> </v>
      </c>
      <c r="B27" s="259">
        <f>CkRec04!C30</f>
        <v>0</v>
      </c>
      <c r="C27" s="113" t="str">
        <f>IF(B27&gt;0,CkRec04!A30," ")</f>
        <v xml:space="preserve"> </v>
      </c>
      <c r="D27" s="112"/>
      <c r="E27" s="112"/>
      <c r="F27" s="113" t="str">
        <f>IF(B27&gt;0,CkRec04!G30," ")</f>
        <v xml:space="preserve"> </v>
      </c>
      <c r="G27" s="66" t="str">
        <f>CkRec04!H30</f>
        <v/>
      </c>
      <c r="H27" s="260" t="str">
        <f>IF(B27&gt;0,CkRec04!I30," ")</f>
        <v xml:space="preserve"> </v>
      </c>
      <c r="I27" s="67">
        <f>CkRec04!Q30</f>
        <v>0</v>
      </c>
      <c r="J27" s="40">
        <v>15</v>
      </c>
    </row>
    <row r="28" spans="1:10" x14ac:dyDescent="0.25">
      <c r="A28" s="116" t="str">
        <f>IF(B28&gt;0,CkRec04!E31," ")</f>
        <v xml:space="preserve"> </v>
      </c>
      <c r="B28" s="259">
        <f>CkRec04!C31</f>
        <v>0</v>
      </c>
      <c r="C28" s="113" t="str">
        <f>IF(B28&gt;0,CkRec04!A31," ")</f>
        <v xml:space="preserve"> </v>
      </c>
      <c r="D28" s="112"/>
      <c r="E28" s="112"/>
      <c r="F28" s="113" t="str">
        <f>IF(B28&gt;0,CkRec04!G31," ")</f>
        <v xml:space="preserve"> </v>
      </c>
      <c r="G28" s="66" t="str">
        <f>CkRec04!H31</f>
        <v/>
      </c>
      <c r="H28" s="260" t="str">
        <f>IF(B28&gt;0,CkRec04!I31," ")</f>
        <v xml:space="preserve"> </v>
      </c>
      <c r="I28" s="67">
        <f>CkRec04!Q31</f>
        <v>0</v>
      </c>
      <c r="J28" s="40">
        <v>16</v>
      </c>
    </row>
    <row r="29" spans="1:10" x14ac:dyDescent="0.25">
      <c r="A29" s="116" t="str">
        <f>IF(B29&gt;0,CkRec04!E32," ")</f>
        <v xml:space="preserve"> </v>
      </c>
      <c r="B29" s="259">
        <f>CkRec04!C32</f>
        <v>0</v>
      </c>
      <c r="C29" s="113" t="str">
        <f>IF(B29&gt;0,CkRec04!A32," ")</f>
        <v xml:space="preserve"> </v>
      </c>
      <c r="D29" s="112"/>
      <c r="E29" s="112"/>
      <c r="F29" s="113" t="str">
        <f>IF(B29&gt;0,CkRec04!G32," ")</f>
        <v xml:space="preserve"> </v>
      </c>
      <c r="G29" s="66" t="str">
        <f>CkRec04!H32</f>
        <v/>
      </c>
      <c r="H29" s="260" t="str">
        <f>IF(B29&gt;0,CkRec04!I32," ")</f>
        <v xml:space="preserve"> </v>
      </c>
      <c r="I29" s="67">
        <f>CkRec04!Q32</f>
        <v>0</v>
      </c>
      <c r="J29" s="40">
        <v>17</v>
      </c>
    </row>
    <row r="30" spans="1:10" x14ac:dyDescent="0.25">
      <c r="A30" s="116" t="str">
        <f>IF(B30&gt;0,CkRec04!E33," ")</f>
        <v xml:space="preserve"> </v>
      </c>
      <c r="B30" s="259">
        <f>CkRec04!C33</f>
        <v>0</v>
      </c>
      <c r="C30" s="113" t="str">
        <f>IF(B30&gt;0,CkRec04!A33," ")</f>
        <v xml:space="preserve"> </v>
      </c>
      <c r="D30" s="112"/>
      <c r="E30" s="112"/>
      <c r="F30" s="113" t="str">
        <f>IF(B30&gt;0,CkRec04!G33," ")</f>
        <v xml:space="preserve"> </v>
      </c>
      <c r="G30" s="66" t="str">
        <f>CkRec04!H33</f>
        <v/>
      </c>
      <c r="H30" s="260" t="str">
        <f>IF(B30&gt;0,CkRec04!I33," ")</f>
        <v xml:space="preserve"> </v>
      </c>
      <c r="I30" s="67">
        <f>CkRec04!Q33</f>
        <v>0</v>
      </c>
      <c r="J30" s="40">
        <v>18</v>
      </c>
    </row>
    <row r="31" spans="1:10" x14ac:dyDescent="0.25">
      <c r="A31" s="116" t="str">
        <f>IF(B31&gt;0,CkRec04!E34," ")</f>
        <v xml:space="preserve"> </v>
      </c>
      <c r="B31" s="259">
        <f>CkRec04!C34</f>
        <v>0</v>
      </c>
      <c r="C31" s="113" t="str">
        <f>IF(B31&gt;0,CkRec04!A34," ")</f>
        <v xml:space="preserve"> </v>
      </c>
      <c r="D31" s="112"/>
      <c r="E31" s="112"/>
      <c r="F31" s="113" t="str">
        <f>IF(B31&gt;0,CkRec04!G34," ")</f>
        <v xml:space="preserve"> </v>
      </c>
      <c r="G31" s="66" t="str">
        <f>CkRec04!H34</f>
        <v/>
      </c>
      <c r="H31" s="260" t="str">
        <f>IF(B31&gt;0,CkRec04!I34," ")</f>
        <v xml:space="preserve"> </v>
      </c>
      <c r="I31" s="67">
        <f>CkRec04!Q34</f>
        <v>0</v>
      </c>
      <c r="J31" s="40">
        <v>19</v>
      </c>
    </row>
    <row r="32" spans="1:10" ht="16.5" thickBot="1" x14ac:dyDescent="0.3">
      <c r="A32" s="116" t="str">
        <f>IF(B32&gt;0,CkRec04!E35," ")</f>
        <v xml:space="preserve"> </v>
      </c>
      <c r="B32" s="259">
        <f>CkRec04!C35</f>
        <v>0</v>
      </c>
      <c r="C32" s="113" t="str">
        <f>IF(B32&gt;0,CkRec04!A35," ")</f>
        <v xml:space="preserve"> </v>
      </c>
      <c r="D32" s="112"/>
      <c r="E32" s="112"/>
      <c r="F32" s="113" t="str">
        <f>IF(B32&gt;0,CkRec04!G35," ")</f>
        <v xml:space="preserve"> </v>
      </c>
      <c r="G32" s="66" t="str">
        <f>CkRec04!H35</f>
        <v/>
      </c>
      <c r="H32" s="260" t="str">
        <f>IF(B32&gt;0,CkRec04!I35," ")</f>
        <v xml:space="preserve"> </v>
      </c>
      <c r="I32" s="67">
        <f>CkRec04!Q35</f>
        <v>0</v>
      </c>
      <c r="J32" s="40">
        <v>20</v>
      </c>
    </row>
    <row r="33" spans="1:9" x14ac:dyDescent="0.25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 x14ac:dyDescent="0.25">
      <c r="A34" s="514" t="s">
        <v>274</v>
      </c>
      <c r="B34" s="515"/>
      <c r="C34" s="515"/>
      <c r="D34" s="515"/>
      <c r="E34" s="515"/>
      <c r="F34" s="515"/>
      <c r="G34" s="515"/>
      <c r="H34" s="515"/>
      <c r="I34" s="516"/>
    </row>
    <row r="35" spans="1:9" x14ac:dyDescent="0.25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 x14ac:dyDescent="0.25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 x14ac:dyDescent="0.25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 x14ac:dyDescent="0.25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 x14ac:dyDescent="0.25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 x14ac:dyDescent="0.25">
      <c r="A40" s="497">
        <f>CkRec04!I44</f>
        <v>42490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 x14ac:dyDescent="0.3">
      <c r="A41" s="30"/>
      <c r="B41" s="31"/>
      <c r="C41" s="31"/>
      <c r="D41" s="31"/>
      <c r="E41" s="31"/>
      <c r="F41" s="109"/>
      <c r="G41" s="110"/>
      <c r="H41" s="110"/>
      <c r="I41" s="32"/>
    </row>
    <row r="43" spans="1:9" x14ac:dyDescent="0.25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CkRec05!E40</f>
        <v>May 1-31,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278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IF(B13&gt;0,CkRec05!E16," ")</f>
        <v xml:space="preserve"> </v>
      </c>
      <c r="B13" s="259">
        <f>CkRec05!C16</f>
        <v>0</v>
      </c>
      <c r="C13" s="113" t="str">
        <f>IF(B13&gt;0,CkRec05!A16," ")</f>
        <v xml:space="preserve"> </v>
      </c>
      <c r="D13" s="114"/>
      <c r="E13" s="114"/>
      <c r="F13" s="113" t="str">
        <f>IF(B13&gt;0,CkRec05!G16," ")</f>
        <v xml:space="preserve"> </v>
      </c>
      <c r="G13" s="113" t="str">
        <f>CkRec05!H16</f>
        <v/>
      </c>
      <c r="H13" s="260" t="str">
        <f>IF(B13&gt;0,CkRec05!I16," ")</f>
        <v xml:space="preserve"> </v>
      </c>
      <c r="I13" s="115">
        <f>CkRec05!Q16</f>
        <v>0</v>
      </c>
      <c r="J13" s="40">
        <v>1</v>
      </c>
    </row>
    <row r="14" spans="1:13" x14ac:dyDescent="0.25">
      <c r="A14" s="116" t="str">
        <f>IF(B14&gt;0,CkRec05!E17," ")</f>
        <v xml:space="preserve"> </v>
      </c>
      <c r="B14" s="259">
        <f>CkRec05!C17</f>
        <v>0</v>
      </c>
      <c r="C14" s="113" t="str">
        <f>IF(B14&gt;0,CkRec05!A17," ")</f>
        <v xml:space="preserve"> </v>
      </c>
      <c r="D14" s="112"/>
      <c r="E14" s="112"/>
      <c r="F14" s="113" t="str">
        <f>IF(B14&gt;0,CkRec05!G17," ")</f>
        <v xml:space="preserve"> </v>
      </c>
      <c r="G14" s="66" t="str">
        <f>CkRec05!H17</f>
        <v/>
      </c>
      <c r="H14" s="260" t="str">
        <f>IF(B14&gt;0,CkRec05!I17," ")</f>
        <v xml:space="preserve"> </v>
      </c>
      <c r="I14" s="67">
        <f>CkRec05!Q17</f>
        <v>0</v>
      </c>
      <c r="J14" s="40">
        <v>2</v>
      </c>
    </row>
    <row r="15" spans="1:13" x14ac:dyDescent="0.25">
      <c r="A15" s="116" t="str">
        <f>IF(B15&gt;0,CkRec05!E18," ")</f>
        <v xml:space="preserve"> </v>
      </c>
      <c r="B15" s="259">
        <f>CkRec05!C18</f>
        <v>0</v>
      </c>
      <c r="C15" s="113" t="str">
        <f>IF(B15&gt;0,CkRec05!A18," ")</f>
        <v xml:space="preserve"> </v>
      </c>
      <c r="D15" s="112"/>
      <c r="E15" s="112"/>
      <c r="F15" s="113" t="str">
        <f>IF(B15&gt;0,CkRec05!G18," ")</f>
        <v xml:space="preserve"> </v>
      </c>
      <c r="G15" s="66" t="str">
        <f>CkRec05!H18</f>
        <v/>
      </c>
      <c r="H15" s="260" t="str">
        <f>IF(B15&gt;0,CkRec05!I18," ")</f>
        <v xml:space="preserve"> </v>
      </c>
      <c r="I15" s="67">
        <f>CkRec05!Q18</f>
        <v>0</v>
      </c>
      <c r="J15" s="40">
        <v>3</v>
      </c>
    </row>
    <row r="16" spans="1:13" x14ac:dyDescent="0.25">
      <c r="A16" s="116" t="str">
        <f>IF(B16&gt;0,CkRec05!E19," ")</f>
        <v xml:space="preserve"> </v>
      </c>
      <c r="B16" s="259">
        <f>CkRec05!C19</f>
        <v>0</v>
      </c>
      <c r="C16" s="113" t="str">
        <f>IF(B16&gt;0,CkRec05!A19," ")</f>
        <v xml:space="preserve"> </v>
      </c>
      <c r="D16" s="112"/>
      <c r="E16" s="112"/>
      <c r="F16" s="113" t="str">
        <f>IF(B16&gt;0,CkRec05!G19," ")</f>
        <v xml:space="preserve"> </v>
      </c>
      <c r="G16" s="66" t="str">
        <f>CkRec05!H19</f>
        <v/>
      </c>
      <c r="H16" s="260" t="str">
        <f>IF(B16&gt;0,CkRec05!I19," ")</f>
        <v xml:space="preserve"> </v>
      </c>
      <c r="I16" s="67">
        <f>CkRec05!Q19</f>
        <v>0</v>
      </c>
      <c r="J16" s="40">
        <v>4</v>
      </c>
    </row>
    <row r="17" spans="1:10" x14ac:dyDescent="0.25">
      <c r="A17" s="116" t="str">
        <f>IF(B17&gt;0,CkRec05!E20," ")</f>
        <v xml:space="preserve"> </v>
      </c>
      <c r="B17" s="259">
        <f>CkRec05!C20</f>
        <v>0</v>
      </c>
      <c r="C17" s="113" t="str">
        <f>IF(B17&gt;0,CkRec05!A20," ")</f>
        <v xml:space="preserve"> </v>
      </c>
      <c r="D17" s="112"/>
      <c r="E17" s="112"/>
      <c r="F17" s="113" t="str">
        <f>IF(B17&gt;0,CkRec05!G20," ")</f>
        <v xml:space="preserve"> </v>
      </c>
      <c r="G17" s="66" t="str">
        <f>CkRec05!H20</f>
        <v/>
      </c>
      <c r="H17" s="260" t="str">
        <f>IF(B17&gt;0,CkRec05!I20," ")</f>
        <v xml:space="preserve"> </v>
      </c>
      <c r="I17" s="67">
        <f>CkRec05!Q20</f>
        <v>0</v>
      </c>
      <c r="J17" s="40">
        <v>5</v>
      </c>
    </row>
    <row r="18" spans="1:10" x14ac:dyDescent="0.25">
      <c r="A18" s="116" t="str">
        <f>IF(B18&gt;0,CkRec05!E21," ")</f>
        <v xml:space="preserve"> </v>
      </c>
      <c r="B18" s="259">
        <f>CkRec05!C21</f>
        <v>0</v>
      </c>
      <c r="C18" s="113" t="str">
        <f>IF(B18&gt;0,CkRec05!A21," ")</f>
        <v xml:space="preserve"> </v>
      </c>
      <c r="D18" s="112"/>
      <c r="E18" s="112"/>
      <c r="F18" s="113" t="str">
        <f>IF(B18&gt;0,CkRec05!G21," ")</f>
        <v xml:space="preserve"> </v>
      </c>
      <c r="G18" s="66" t="str">
        <f>CkRec05!H21</f>
        <v/>
      </c>
      <c r="H18" s="260" t="str">
        <f>IF(B18&gt;0,CkRec05!I21," ")</f>
        <v xml:space="preserve"> </v>
      </c>
      <c r="I18" s="67">
        <f>CkRec05!Q21</f>
        <v>0</v>
      </c>
      <c r="J18" s="40">
        <v>6</v>
      </c>
    </row>
    <row r="19" spans="1:10" x14ac:dyDescent="0.25">
      <c r="A19" s="116" t="str">
        <f>IF(B19&gt;0,CkRec05!E22," ")</f>
        <v xml:space="preserve"> </v>
      </c>
      <c r="B19" s="259">
        <f>CkRec05!C22</f>
        <v>0</v>
      </c>
      <c r="C19" s="113" t="str">
        <f>IF(B19&gt;0,CkRec05!A22," ")</f>
        <v xml:space="preserve"> </v>
      </c>
      <c r="D19" s="112"/>
      <c r="E19" s="112"/>
      <c r="F19" s="113" t="str">
        <f>IF(B19&gt;0,CkRec05!G22," ")</f>
        <v xml:space="preserve"> </v>
      </c>
      <c r="G19" s="66" t="str">
        <f>CkRec05!H22</f>
        <v/>
      </c>
      <c r="H19" s="260" t="str">
        <f>IF(B19&gt;0,CkRec05!I22," ")</f>
        <v xml:space="preserve"> </v>
      </c>
      <c r="I19" s="67">
        <f>CkRec05!Q22</f>
        <v>0</v>
      </c>
      <c r="J19" s="40">
        <v>7</v>
      </c>
    </row>
    <row r="20" spans="1:10" x14ac:dyDescent="0.25">
      <c r="A20" s="116" t="str">
        <f>IF(B20&gt;0,CkRec05!E23," ")</f>
        <v xml:space="preserve"> </v>
      </c>
      <c r="B20" s="259">
        <f>CkRec05!C23</f>
        <v>0</v>
      </c>
      <c r="C20" s="113" t="str">
        <f>IF(B20&gt;0,CkRec05!A23," ")</f>
        <v xml:space="preserve"> </v>
      </c>
      <c r="D20" s="112"/>
      <c r="E20" s="112"/>
      <c r="F20" s="113" t="str">
        <f>IF(B20&gt;0,CkRec05!G23," ")</f>
        <v xml:space="preserve"> </v>
      </c>
      <c r="G20" s="66" t="str">
        <f>CkRec05!H23</f>
        <v/>
      </c>
      <c r="H20" s="260" t="str">
        <f>IF(B20&gt;0,CkRec05!I23," ")</f>
        <v xml:space="preserve"> </v>
      </c>
      <c r="I20" s="67">
        <f>CkRec05!Q23</f>
        <v>0</v>
      </c>
      <c r="J20" s="40">
        <v>8</v>
      </c>
    </row>
    <row r="21" spans="1:10" x14ac:dyDescent="0.25">
      <c r="A21" s="116" t="str">
        <f>IF(B21&gt;0,CkRec05!E24," ")</f>
        <v xml:space="preserve"> </v>
      </c>
      <c r="B21" s="259">
        <f>CkRec05!C24</f>
        <v>0</v>
      </c>
      <c r="C21" s="113" t="str">
        <f>IF(B21&gt;0,CkRec05!A24," ")</f>
        <v xml:space="preserve"> </v>
      </c>
      <c r="D21" s="112"/>
      <c r="E21" s="112"/>
      <c r="F21" s="113" t="str">
        <f>IF(B21&gt;0,CkRec05!G24," ")</f>
        <v xml:space="preserve"> </v>
      </c>
      <c r="G21" s="66" t="str">
        <f>CkRec05!H24</f>
        <v/>
      </c>
      <c r="H21" s="260" t="str">
        <f>IF(B21&gt;0,CkRec05!I24," ")</f>
        <v xml:space="preserve"> </v>
      </c>
      <c r="I21" s="67">
        <f>CkRec05!Q24</f>
        <v>0</v>
      </c>
      <c r="J21" s="40">
        <v>9</v>
      </c>
    </row>
    <row r="22" spans="1:10" x14ac:dyDescent="0.25">
      <c r="A22" s="116" t="str">
        <f>IF(B22&gt;0,CkRec05!E25," ")</f>
        <v xml:space="preserve"> </v>
      </c>
      <c r="B22" s="259">
        <f>CkRec05!C25</f>
        <v>0</v>
      </c>
      <c r="C22" s="113" t="str">
        <f>IF(B22&gt;0,CkRec05!A25," ")</f>
        <v xml:space="preserve"> </v>
      </c>
      <c r="D22" s="112"/>
      <c r="E22" s="112"/>
      <c r="F22" s="113" t="str">
        <f>IF(B22&gt;0,CkRec05!G25," ")</f>
        <v xml:space="preserve"> </v>
      </c>
      <c r="G22" s="66" t="str">
        <f>CkRec05!H25</f>
        <v/>
      </c>
      <c r="H22" s="260" t="str">
        <f>IF(B22&gt;0,CkRec05!I25," ")</f>
        <v xml:space="preserve"> </v>
      </c>
      <c r="I22" s="67">
        <f>CkRec05!Q25</f>
        <v>0</v>
      </c>
      <c r="J22" s="40">
        <v>10</v>
      </c>
    </row>
    <row r="23" spans="1:10" x14ac:dyDescent="0.25">
      <c r="A23" s="116" t="str">
        <f>IF(B23&gt;0,CkRec05!E26," ")</f>
        <v xml:space="preserve"> </v>
      </c>
      <c r="B23" s="259">
        <f>CkRec05!C26</f>
        <v>0</v>
      </c>
      <c r="C23" s="113" t="str">
        <f>IF(B23&gt;0,CkRec05!A26," ")</f>
        <v xml:space="preserve"> </v>
      </c>
      <c r="D23" s="112"/>
      <c r="E23" s="112"/>
      <c r="F23" s="113" t="str">
        <f>IF(B23&gt;0,CkRec05!G26," ")</f>
        <v xml:space="preserve"> </v>
      </c>
      <c r="G23" s="66" t="str">
        <f>CkRec05!H26</f>
        <v/>
      </c>
      <c r="H23" s="260" t="str">
        <f>IF(B23&gt;0,CkRec05!I26," ")</f>
        <v xml:space="preserve"> </v>
      </c>
      <c r="I23" s="67">
        <f>CkRec05!Q26</f>
        <v>0</v>
      </c>
      <c r="J23" s="40">
        <v>11</v>
      </c>
    </row>
    <row r="24" spans="1:10" x14ac:dyDescent="0.25">
      <c r="A24" s="116" t="str">
        <f>IF(B24&gt;0,CkRec05!E27," ")</f>
        <v xml:space="preserve"> </v>
      </c>
      <c r="B24" s="259">
        <f>CkRec05!C27</f>
        <v>0</v>
      </c>
      <c r="C24" s="113" t="str">
        <f>IF(B24&gt;0,CkRec05!A27," ")</f>
        <v xml:space="preserve"> </v>
      </c>
      <c r="D24" s="112"/>
      <c r="E24" s="112"/>
      <c r="F24" s="113" t="str">
        <f>IF(B24&gt;0,CkRec05!G27," ")</f>
        <v xml:space="preserve"> </v>
      </c>
      <c r="G24" s="66" t="str">
        <f>CkRec05!H27</f>
        <v/>
      </c>
      <c r="H24" s="260" t="str">
        <f>IF(B24&gt;0,CkRec05!I27," ")</f>
        <v xml:space="preserve"> </v>
      </c>
      <c r="I24" s="67">
        <f>CkRec05!Q27</f>
        <v>0</v>
      </c>
      <c r="J24" s="40">
        <v>12</v>
      </c>
    </row>
    <row r="25" spans="1:10" x14ac:dyDescent="0.25">
      <c r="A25" s="116" t="str">
        <f>IF(B25&gt;0,CkRec05!E28," ")</f>
        <v xml:space="preserve"> </v>
      </c>
      <c r="B25" s="259">
        <f>CkRec05!C28</f>
        <v>0</v>
      </c>
      <c r="C25" s="113" t="str">
        <f>IF(B25&gt;0,CkRec05!A28," ")</f>
        <v xml:space="preserve"> </v>
      </c>
      <c r="D25" s="112"/>
      <c r="E25" s="112"/>
      <c r="F25" s="113" t="str">
        <f>IF(B25&gt;0,CkRec05!G28," ")</f>
        <v xml:space="preserve"> </v>
      </c>
      <c r="G25" s="66" t="str">
        <f>CkRec05!H28</f>
        <v/>
      </c>
      <c r="H25" s="260" t="str">
        <f>IF(B25&gt;0,CkRec05!I28," ")</f>
        <v xml:space="preserve"> </v>
      </c>
      <c r="I25" s="67">
        <f>CkRec05!Q28</f>
        <v>0</v>
      </c>
      <c r="J25" s="40">
        <v>13</v>
      </c>
    </row>
    <row r="26" spans="1:10" x14ac:dyDescent="0.25">
      <c r="A26" s="116" t="str">
        <f>IF(B26&gt;0,CkRec05!E29," ")</f>
        <v xml:space="preserve"> </v>
      </c>
      <c r="B26" s="259">
        <f>CkRec05!C29</f>
        <v>0</v>
      </c>
      <c r="C26" s="113" t="str">
        <f>IF(B26&gt;0,CkRec05!A29," ")</f>
        <v xml:space="preserve"> </v>
      </c>
      <c r="D26" s="112"/>
      <c r="E26" s="112"/>
      <c r="F26" s="113" t="str">
        <f>IF(B26&gt;0,CkRec05!G29," ")</f>
        <v xml:space="preserve"> </v>
      </c>
      <c r="G26" s="66" t="str">
        <f>CkRec05!H29</f>
        <v/>
      </c>
      <c r="H26" s="260" t="str">
        <f>IF(B26&gt;0,CkRec05!I29," ")</f>
        <v xml:space="preserve"> </v>
      </c>
      <c r="I26" s="67">
        <f>CkRec05!Q29</f>
        <v>0</v>
      </c>
      <c r="J26" s="40">
        <v>14</v>
      </c>
    </row>
    <row r="27" spans="1:10" x14ac:dyDescent="0.25">
      <c r="A27" s="116" t="str">
        <f>IF(B27&gt;0,CkRec05!E30," ")</f>
        <v xml:space="preserve"> </v>
      </c>
      <c r="B27" s="259">
        <f>CkRec05!C30</f>
        <v>0</v>
      </c>
      <c r="C27" s="113" t="str">
        <f>IF(B27&gt;0,CkRec05!A30," ")</f>
        <v xml:space="preserve"> </v>
      </c>
      <c r="D27" s="112"/>
      <c r="E27" s="112"/>
      <c r="F27" s="113" t="str">
        <f>IF(B27&gt;0,CkRec05!G30," ")</f>
        <v xml:space="preserve"> </v>
      </c>
      <c r="G27" s="66" t="str">
        <f>CkRec05!H30</f>
        <v/>
      </c>
      <c r="H27" s="260" t="str">
        <f>IF(B27&gt;0,CkRec05!I30," ")</f>
        <v xml:space="preserve"> </v>
      </c>
      <c r="I27" s="67">
        <f>CkRec05!Q30</f>
        <v>0</v>
      </c>
      <c r="J27" s="40">
        <v>15</v>
      </c>
    </row>
    <row r="28" spans="1:10" x14ac:dyDescent="0.25">
      <c r="A28" s="116" t="str">
        <f>IF(B28&gt;0,CkRec05!E31," ")</f>
        <v xml:space="preserve"> </v>
      </c>
      <c r="B28" s="259">
        <f>CkRec05!C31</f>
        <v>0</v>
      </c>
      <c r="C28" s="113" t="str">
        <f>IF(B28&gt;0,CkRec05!A31," ")</f>
        <v xml:space="preserve"> </v>
      </c>
      <c r="D28" s="112"/>
      <c r="E28" s="112"/>
      <c r="F28" s="113" t="str">
        <f>IF(B28&gt;0,CkRec05!G31," ")</f>
        <v xml:space="preserve"> </v>
      </c>
      <c r="G28" s="66" t="str">
        <f>CkRec05!H31</f>
        <v/>
      </c>
      <c r="H28" s="260" t="str">
        <f>IF(B28&gt;0,CkRec05!I31," ")</f>
        <v xml:space="preserve"> </v>
      </c>
      <c r="I28" s="67">
        <f>CkRec05!Q31</f>
        <v>0</v>
      </c>
      <c r="J28" s="40">
        <v>16</v>
      </c>
    </row>
    <row r="29" spans="1:10" x14ac:dyDescent="0.25">
      <c r="A29" s="116" t="str">
        <f>IF(B29&gt;0,CkRec05!E32," ")</f>
        <v xml:space="preserve"> </v>
      </c>
      <c r="B29" s="259">
        <f>CkRec05!C32</f>
        <v>0</v>
      </c>
      <c r="C29" s="113" t="str">
        <f>IF(B29&gt;0,CkRec05!A32," ")</f>
        <v xml:space="preserve"> </v>
      </c>
      <c r="D29" s="112"/>
      <c r="E29" s="112"/>
      <c r="F29" s="113" t="str">
        <f>IF(B29&gt;0,CkRec05!G32," ")</f>
        <v xml:space="preserve"> </v>
      </c>
      <c r="G29" s="66" t="str">
        <f>CkRec05!H32</f>
        <v/>
      </c>
      <c r="H29" s="260" t="str">
        <f>IF(B29&gt;0,CkRec05!I32," ")</f>
        <v xml:space="preserve"> </v>
      </c>
      <c r="I29" s="67">
        <f>CkRec05!Q32</f>
        <v>0</v>
      </c>
      <c r="J29" s="40">
        <v>17</v>
      </c>
    </row>
    <row r="30" spans="1:10" x14ac:dyDescent="0.25">
      <c r="A30" s="116" t="str">
        <f>IF(B30&gt;0,CkRec05!E33," ")</f>
        <v xml:space="preserve"> </v>
      </c>
      <c r="B30" s="259">
        <f>CkRec05!C33</f>
        <v>0</v>
      </c>
      <c r="C30" s="113" t="str">
        <f>IF(B30&gt;0,CkRec05!A33," ")</f>
        <v xml:space="preserve"> </v>
      </c>
      <c r="D30" s="112"/>
      <c r="E30" s="112"/>
      <c r="F30" s="113" t="str">
        <f>IF(B30&gt;0,CkRec05!G33," ")</f>
        <v xml:space="preserve"> </v>
      </c>
      <c r="G30" s="66" t="str">
        <f>CkRec05!H33</f>
        <v/>
      </c>
      <c r="H30" s="260" t="str">
        <f>IF(B30&gt;0,CkRec05!I33," ")</f>
        <v xml:space="preserve"> </v>
      </c>
      <c r="I30" s="67">
        <f>CkRec05!Q33</f>
        <v>0</v>
      </c>
      <c r="J30" s="40">
        <v>18</v>
      </c>
    </row>
    <row r="31" spans="1:10" x14ac:dyDescent="0.25">
      <c r="A31" s="116" t="str">
        <f>IF(B31&gt;0,CkRec05!E34," ")</f>
        <v xml:space="preserve"> </v>
      </c>
      <c r="B31" s="259">
        <f>CkRec05!C34</f>
        <v>0</v>
      </c>
      <c r="C31" s="113" t="str">
        <f>IF(B31&gt;0,CkRec05!A34," ")</f>
        <v xml:space="preserve"> </v>
      </c>
      <c r="D31" s="112"/>
      <c r="E31" s="112"/>
      <c r="F31" s="113" t="str">
        <f>IF(B31&gt;0,CkRec05!G34," ")</f>
        <v xml:space="preserve"> </v>
      </c>
      <c r="G31" s="66" t="str">
        <f>CkRec05!H34</f>
        <v/>
      </c>
      <c r="H31" s="260" t="str">
        <f>IF(B31&gt;0,CkRec05!I34," ")</f>
        <v xml:space="preserve"> </v>
      </c>
      <c r="I31" s="67">
        <f>CkRec05!Q34</f>
        <v>0</v>
      </c>
      <c r="J31" s="40">
        <v>19</v>
      </c>
    </row>
    <row r="32" spans="1:10" ht="16.5" thickBot="1" x14ac:dyDescent="0.3">
      <c r="A32" s="116" t="str">
        <f>IF(B32&gt;0,CkRec05!E35," ")</f>
        <v xml:space="preserve"> </v>
      </c>
      <c r="B32" s="259">
        <f>CkRec05!C35</f>
        <v>0</v>
      </c>
      <c r="C32" s="113" t="str">
        <f>IF(B32&gt;0,CkRec05!A35," ")</f>
        <v xml:space="preserve"> </v>
      </c>
      <c r="D32" s="112"/>
      <c r="E32" s="112"/>
      <c r="F32" s="113" t="str">
        <f>IF(B32&gt;0,CkRec05!G35," ")</f>
        <v xml:space="preserve"> </v>
      </c>
      <c r="G32" s="66" t="str">
        <f>CkRec05!H35</f>
        <v/>
      </c>
      <c r="H32" s="260" t="str">
        <f>IF(B32&gt;0,CkRec05!I35," ")</f>
        <v xml:space="preserve"> </v>
      </c>
      <c r="I32" s="67">
        <f>CkRec05!Q35</f>
        <v>0</v>
      </c>
      <c r="J32" s="40">
        <v>20</v>
      </c>
    </row>
    <row r="33" spans="1:9" x14ac:dyDescent="0.25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 x14ac:dyDescent="0.25">
      <c r="A34" s="514" t="s">
        <v>274</v>
      </c>
      <c r="B34" s="515"/>
      <c r="C34" s="515"/>
      <c r="D34" s="515"/>
      <c r="E34" s="515"/>
      <c r="F34" s="515"/>
      <c r="G34" s="515"/>
      <c r="H34" s="515"/>
      <c r="I34" s="516"/>
    </row>
    <row r="35" spans="1:9" x14ac:dyDescent="0.25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 x14ac:dyDescent="0.25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 x14ac:dyDescent="0.25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 x14ac:dyDescent="0.25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 x14ac:dyDescent="0.25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 x14ac:dyDescent="0.25">
      <c r="A40" s="497">
        <f>CkRec05!I43</f>
        <v>42521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 x14ac:dyDescent="0.3">
      <c r="A41" s="30"/>
      <c r="B41" s="31"/>
      <c r="C41" s="31"/>
      <c r="D41" s="31"/>
      <c r="E41" s="31"/>
      <c r="F41" s="109"/>
      <c r="G41" s="110"/>
      <c r="H41" s="110"/>
      <c r="I41" s="32"/>
    </row>
    <row r="43" spans="1:9" x14ac:dyDescent="0.25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X50"/>
  <sheetViews>
    <sheetView topLeftCell="E1" workbookViewId="0">
      <selection activeCell="T1" sqref="T1"/>
    </sheetView>
  </sheetViews>
  <sheetFormatPr defaultRowHeight="16.5" x14ac:dyDescent="0.3"/>
  <cols>
    <col min="1" max="1" width="7.57031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2.5703125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0" width="14.140625" style="3" bestFit="1" customWidth="1"/>
    <col min="21" max="16384" width="9.140625" style="3"/>
  </cols>
  <sheetData>
    <row r="1" spans="1:24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294" t="s">
        <v>288</v>
      </c>
      <c r="U1" s="1"/>
      <c r="V1" s="1"/>
      <c r="W1" s="1"/>
      <c r="X1" s="1"/>
    </row>
    <row r="2" spans="1:24" s="2" customFormat="1" x14ac:dyDescent="0.3">
      <c r="A2" s="338" t="str">
        <f>CkRec03!E50</f>
        <v>March 1-31,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4" s="2" customFormat="1" x14ac:dyDescent="0.3">
      <c r="M3" s="91" t="s">
        <v>261</v>
      </c>
      <c r="N3" s="301" t="s">
        <v>290</v>
      </c>
      <c r="O3" s="4"/>
      <c r="P3" s="4"/>
    </row>
    <row r="4" spans="1:24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4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4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4" x14ac:dyDescent="0.3">
      <c r="M7" s="91" t="s">
        <v>264</v>
      </c>
      <c r="N7" s="92" t="s">
        <v>265</v>
      </c>
    </row>
    <row r="9" spans="1:24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49" t="s">
        <v>259</v>
      </c>
    </row>
    <row r="10" spans="1:24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49"/>
    </row>
    <row r="11" spans="1:24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</row>
    <row r="12" spans="1:24" x14ac:dyDescent="0.3">
      <c r="A12" s="89"/>
      <c r="B12" s="90"/>
      <c r="C12" s="9" t="s">
        <v>64</v>
      </c>
      <c r="D12" s="9"/>
      <c r="E12" s="9"/>
      <c r="F12" s="9">
        <f>CkRec03!M15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3" t="str">
        <f>IF(AND(R12&lt;=0,R12&lt;=0),"HIDE","UNHIDE")</f>
        <v>HIDE</v>
      </c>
    </row>
    <row r="13" spans="1:24" x14ac:dyDescent="0.3">
      <c r="A13" s="186">
        <f>IF(CkRec03!E16&gt;0,CkRec03!E16,CkRec03!B16)</f>
        <v>0</v>
      </c>
      <c r="B13" s="192">
        <f>IF(CkRec03!C16&gt;0,CkRec03!C16,CkRec03!A16)</f>
        <v>0</v>
      </c>
      <c r="C13" s="90">
        <f>CkRec03!G16</f>
        <v>0</v>
      </c>
      <c r="D13" s="12">
        <f>CkRec03!J16</f>
        <v>0</v>
      </c>
      <c r="E13" s="12">
        <f>CkRec03!K16</f>
        <v>0</v>
      </c>
      <c r="F13" s="12">
        <f>+F12+D13-E13</f>
        <v>0</v>
      </c>
      <c r="G13" s="12">
        <f>CkRec03!P16</f>
        <v>0</v>
      </c>
      <c r="H13" s="13">
        <f>+IF(CkRec03!H16='CDR 03'!$H$11,CkRec03!O16,0)</f>
        <v>0</v>
      </c>
      <c r="I13" s="13">
        <f>+IF(CkRec03!H16='CDR 03'!$I$11,CkRec03!O16,0)</f>
        <v>0</v>
      </c>
      <c r="J13" s="13">
        <f>+IF(CkRec03!H16='CDR 03'!$J$11,CkRec03!O16,0)</f>
        <v>0</v>
      </c>
      <c r="K13" s="13">
        <f>+IF(CkRec03!H16='CDR 03'!$K$11,CkRec03!O16,0)</f>
        <v>0</v>
      </c>
      <c r="L13" s="13">
        <f>+IF(CkRec03!H16='CDR 03'!$L$11,CkRec03!O16,0)</f>
        <v>0</v>
      </c>
      <c r="M13" s="13">
        <f>+IF(CkRec03!H16='CDR 03'!$M$11,CkRec03!O16,0)</f>
        <v>0</v>
      </c>
      <c r="N13" s="95">
        <f>+IF(AND(CkRec03!H16&lt;&gt;$H$11,CkRec03!H16&lt;&gt;$I$11,CkRec03!H16&lt;&gt;$J$11,CkRec03!H16&lt;&gt;$K$11,CkRec03!H16&lt;&gt;$L$11,CkRec03!H16&lt;&gt;$M$11),VLOOKUP(CkRec03!H16,CkRec03!$H$16:$N$35,7,0),0)</f>
        <v>0</v>
      </c>
      <c r="O13" s="96" t="str">
        <f>+IF(AND(CkRec03!H16&lt;&gt;$H$11,CkRec03!H16&lt;&gt;$I$11,CkRec03!H16&lt;&gt;$J$11,CkRec03!H16&lt;&gt;$K$11,CkRec03!H16&lt;&gt;$L$11,CkRec03!H16&lt;&gt;$M$11),VLOOKUP(CkRec03!H16,CkRec03!$H$16:$N$35,1,0),0)</f>
        <v/>
      </c>
      <c r="P13" s="94">
        <f>+IF(AND(CkRec03!H16&lt;&gt;$H$11,CkRec03!H16&lt;&gt;$I$11,CkRec03!H16&lt;&gt;$J$11,CkRec03!H16&lt;&gt;$K$11,CkRec03!H16&lt;&gt;$L$11,CkRec03!H16&lt;&gt;$M$11),CkRec03!O16,0)</f>
        <v>0</v>
      </c>
      <c r="R13" s="191">
        <f>SUM(D13:E13)</f>
        <v>0</v>
      </c>
      <c r="S13" s="3" t="str">
        <f t="shared" ref="S13:S31" si="0">IF(AND(R13&lt;=0,R13&lt;=0),"HIDE","UNHIDE")</f>
        <v>HIDE</v>
      </c>
    </row>
    <row r="14" spans="1:24" x14ac:dyDescent="0.3">
      <c r="A14" s="186">
        <f>IF(CkRec03!E17&gt;0,CkRec03!E17,CkRec03!B17)</f>
        <v>0</v>
      </c>
      <c r="B14" s="192">
        <f>IF(CkRec03!C17&gt;0,CkRec03!C17,CkRec03!A17)</f>
        <v>0</v>
      </c>
      <c r="C14" s="90">
        <f>CkRec03!G17</f>
        <v>0</v>
      </c>
      <c r="D14" s="12">
        <f>CkRec03!J17</f>
        <v>0</v>
      </c>
      <c r="E14" s="12">
        <f>CkRec03!K17</f>
        <v>0</v>
      </c>
      <c r="F14" s="12">
        <f t="shared" ref="F14:F31" si="1">+F13+D14-E14</f>
        <v>0</v>
      </c>
      <c r="G14" s="12">
        <f>CkRec03!P17</f>
        <v>0</v>
      </c>
      <c r="H14" s="13">
        <f>+IF(CkRec03!H17='CDR 03'!$H$11,CkRec03!O17,0)</f>
        <v>0</v>
      </c>
      <c r="I14" s="13">
        <f>+IF(CkRec03!H17='CDR 03'!$I$11,CkRec03!O17,0)</f>
        <v>0</v>
      </c>
      <c r="J14" s="13">
        <f>+IF(CkRec03!H17='CDR 03'!$J$11,CkRec03!O17,0)</f>
        <v>0</v>
      </c>
      <c r="K14" s="13">
        <f>+IF(CkRec03!H17='CDR 03'!$K$11,CkRec03!O17,0)</f>
        <v>0</v>
      </c>
      <c r="L14" s="13">
        <f>+IF(CkRec03!H17='CDR 03'!$L$11,CkRec03!O17,0)</f>
        <v>0</v>
      </c>
      <c r="M14" s="13">
        <f>+IF(CkRec03!H17='CDR 03'!$M$11,CkRec03!O17,0)</f>
        <v>0</v>
      </c>
      <c r="N14" s="95">
        <f>+IF(AND(CkRec03!H17&lt;&gt;$H$11,CkRec03!H17&lt;&gt;$I$11,CkRec03!H17&lt;&gt;$J$11,CkRec03!H17&lt;&gt;$K$11,CkRec03!H17&lt;&gt;$L$11,CkRec03!H17&lt;&gt;$M$11),VLOOKUP(CkRec03!H17,CkRec03!$H$16:$N$35,7,0),0)</f>
        <v>0</v>
      </c>
      <c r="O14" s="96" t="str">
        <f>+IF(AND(CkRec03!H17&lt;&gt;$H$11,CkRec03!H17&lt;&gt;$I$11,CkRec03!H17&lt;&gt;$J$11,CkRec03!H17&lt;&gt;$K$11,CkRec03!H17&lt;&gt;$L$11,CkRec03!H17&lt;&gt;$M$11),VLOOKUP(CkRec03!H17,CkRec03!$H$16:$N$35,1,0),0)</f>
        <v/>
      </c>
      <c r="P14" s="94">
        <f>+IF(AND(CkRec03!H17&lt;&gt;$H$11,CkRec03!H17&lt;&gt;$I$11,CkRec03!H17&lt;&gt;$J$11,CkRec03!H17&lt;&gt;$K$11,CkRec03!H17&lt;&gt;$L$11,CkRec03!H17&lt;&gt;$M$11),CkRec03!O17,0)</f>
        <v>0</v>
      </c>
      <c r="R14" s="191">
        <f t="shared" ref="R14:R32" si="2">SUM(D14:E14)</f>
        <v>0</v>
      </c>
      <c r="S14" s="3" t="str">
        <f t="shared" si="0"/>
        <v>HIDE</v>
      </c>
    </row>
    <row r="15" spans="1:24" x14ac:dyDescent="0.3">
      <c r="A15" s="186">
        <f>IF(CkRec03!E18&gt;0,CkRec03!E18,CkRec03!B18)</f>
        <v>0</v>
      </c>
      <c r="B15" s="192">
        <f>IF(CkRec03!C18&gt;0,CkRec03!C18,CkRec03!A18)</f>
        <v>0</v>
      </c>
      <c r="C15" s="90">
        <f>CkRec03!G18</f>
        <v>0</v>
      </c>
      <c r="D15" s="12">
        <f>CkRec03!J18</f>
        <v>0</v>
      </c>
      <c r="E15" s="12">
        <f>CkRec03!K18</f>
        <v>0</v>
      </c>
      <c r="F15" s="12">
        <f t="shared" si="1"/>
        <v>0</v>
      </c>
      <c r="G15" s="12">
        <f>CkRec03!P18</f>
        <v>0</v>
      </c>
      <c r="H15" s="13">
        <f>+IF(CkRec03!H18='CDR 03'!$H$11,CkRec03!O18,0)</f>
        <v>0</v>
      </c>
      <c r="I15" s="13">
        <f>+IF(CkRec03!H18='CDR 03'!$I$11,CkRec03!O18,0)</f>
        <v>0</v>
      </c>
      <c r="J15" s="13">
        <f>+IF(CkRec03!H18='CDR 03'!$J$11,CkRec03!O18,0)</f>
        <v>0</v>
      </c>
      <c r="K15" s="13">
        <f>+IF(CkRec03!H18='CDR 03'!$K$11,CkRec03!O18,0)</f>
        <v>0</v>
      </c>
      <c r="L15" s="13">
        <f>+IF(CkRec03!H18='CDR 03'!$L$11,CkRec03!O18,0)</f>
        <v>0</v>
      </c>
      <c r="M15" s="13">
        <f>+IF(CkRec03!H18='CDR 03'!$M$11,CkRec03!O18,0)</f>
        <v>0</v>
      </c>
      <c r="N15" s="95">
        <f>+IF(AND(CkRec03!H18&lt;&gt;$H$11,CkRec03!H18&lt;&gt;$I$11,CkRec03!H18&lt;&gt;$J$11,CkRec03!H18&lt;&gt;$K$11,CkRec03!H18&lt;&gt;$L$11,CkRec03!H18&lt;&gt;$M$11),VLOOKUP(CkRec03!H18,CkRec03!$H$16:$N$35,7,0),0)</f>
        <v>0</v>
      </c>
      <c r="O15" s="96" t="str">
        <f>+IF(AND(CkRec03!H18&lt;&gt;$H$11,CkRec03!H18&lt;&gt;$I$11,CkRec03!H18&lt;&gt;$J$11,CkRec03!H18&lt;&gt;$K$11,CkRec03!H18&lt;&gt;$L$11,CkRec03!H18&lt;&gt;$M$11),VLOOKUP(CkRec03!H18,CkRec03!$H$16:$N$35,1,0),0)</f>
        <v/>
      </c>
      <c r="P15" s="94">
        <f>+IF(AND(CkRec03!H18&lt;&gt;$H$11,CkRec03!H18&lt;&gt;$I$11,CkRec03!H18&lt;&gt;$J$11,CkRec03!H18&lt;&gt;$K$11,CkRec03!H18&lt;&gt;$L$11,CkRec03!H18&lt;&gt;$M$11),CkRec03!O18,0)</f>
        <v>0</v>
      </c>
      <c r="R15" s="191">
        <f t="shared" si="2"/>
        <v>0</v>
      </c>
      <c r="S15" s="3" t="str">
        <f t="shared" si="0"/>
        <v>HIDE</v>
      </c>
    </row>
    <row r="16" spans="1:24" x14ac:dyDescent="0.3">
      <c r="A16" s="186">
        <f>IF(CkRec03!E19&gt;0,CkRec03!E19,CkRec03!B19)</f>
        <v>0</v>
      </c>
      <c r="B16" s="192">
        <f>IF(CkRec03!C19&gt;0,CkRec03!C19,CkRec03!A19)</f>
        <v>0</v>
      </c>
      <c r="C16" s="90">
        <f>CkRec03!G19</f>
        <v>0</v>
      </c>
      <c r="D16" s="12">
        <f>CkRec03!J19</f>
        <v>0</v>
      </c>
      <c r="E16" s="12">
        <f>CkRec03!K19</f>
        <v>0</v>
      </c>
      <c r="F16" s="12">
        <f t="shared" si="1"/>
        <v>0</v>
      </c>
      <c r="G16" s="12">
        <f>CkRec03!P19</f>
        <v>0</v>
      </c>
      <c r="H16" s="13">
        <f>+IF(CkRec03!H19='CDR 03'!$H$11,CkRec03!O19,0)</f>
        <v>0</v>
      </c>
      <c r="I16" s="13">
        <f>+IF(CkRec03!H19='CDR 03'!$I$11,CkRec03!O19,0)</f>
        <v>0</v>
      </c>
      <c r="J16" s="13">
        <f>+IF(CkRec03!H19='CDR 03'!$J$11,CkRec03!O19,0)</f>
        <v>0</v>
      </c>
      <c r="K16" s="13">
        <f>+IF(CkRec03!H19='CDR 03'!$K$11,CkRec03!O19,0)</f>
        <v>0</v>
      </c>
      <c r="L16" s="13">
        <f>+IF(CkRec03!H19='CDR 03'!$L$11,CkRec03!O19,0)</f>
        <v>0</v>
      </c>
      <c r="M16" s="13">
        <f>+IF(CkRec03!H19='CDR 03'!$M$11,CkRec03!O19,0)</f>
        <v>0</v>
      </c>
      <c r="N16" s="95">
        <f>+IF(AND(CkRec03!H19&lt;&gt;$H$11,CkRec03!H19&lt;&gt;$I$11,CkRec03!H19&lt;&gt;$J$11,CkRec03!H19&lt;&gt;$K$11,CkRec03!H19&lt;&gt;$L$11,CkRec03!H19&lt;&gt;$M$11),VLOOKUP(CkRec03!H19,CkRec03!$H$16:$N$35,7,0),0)</f>
        <v>0</v>
      </c>
      <c r="O16" s="96" t="str">
        <f>+IF(AND(CkRec03!H19&lt;&gt;$H$11,CkRec03!H19&lt;&gt;$I$11,CkRec03!H19&lt;&gt;$J$11,CkRec03!H19&lt;&gt;$K$11,CkRec03!H19&lt;&gt;$L$11,CkRec03!H19&lt;&gt;$M$11),VLOOKUP(CkRec03!H19,CkRec03!$H$16:$N$35,1,0),0)</f>
        <v/>
      </c>
      <c r="P16" s="94">
        <f>+IF(AND(CkRec03!H19&lt;&gt;$H$11,CkRec03!H19&lt;&gt;$I$11,CkRec03!H19&lt;&gt;$J$11,CkRec03!H19&lt;&gt;$K$11,CkRec03!H19&lt;&gt;$L$11,CkRec03!H19&lt;&gt;$M$11),CkRec03!O19,0)</f>
        <v>0</v>
      </c>
      <c r="R16" s="191">
        <f t="shared" si="2"/>
        <v>0</v>
      </c>
      <c r="S16" s="3" t="str">
        <f t="shared" si="0"/>
        <v>HIDE</v>
      </c>
    </row>
    <row r="17" spans="1:19" x14ac:dyDescent="0.3">
      <c r="A17" s="186">
        <f>IF(CkRec03!E20&gt;0,CkRec03!E20,CkRec03!B20)</f>
        <v>0</v>
      </c>
      <c r="B17" s="192">
        <f>IF(CkRec03!C20&gt;0,CkRec03!C20,CkRec03!A20)</f>
        <v>0</v>
      </c>
      <c r="C17" s="90">
        <f>CkRec03!G20</f>
        <v>0</v>
      </c>
      <c r="D17" s="12">
        <f>CkRec03!J20</f>
        <v>0</v>
      </c>
      <c r="E17" s="12">
        <f>CkRec03!K20</f>
        <v>0</v>
      </c>
      <c r="F17" s="12">
        <f t="shared" si="1"/>
        <v>0</v>
      </c>
      <c r="G17" s="12">
        <f>CkRec03!P20</f>
        <v>0</v>
      </c>
      <c r="H17" s="13">
        <f>+IF(CkRec03!H20='CDR 03'!$H$11,CkRec03!O20,0)</f>
        <v>0</v>
      </c>
      <c r="I17" s="13">
        <f>+IF(CkRec03!H20='CDR 03'!$I$11,CkRec03!O20,0)</f>
        <v>0</v>
      </c>
      <c r="J17" s="13">
        <f>+IF(CkRec03!H20='CDR 03'!$J$11,CkRec03!O20,0)</f>
        <v>0</v>
      </c>
      <c r="K17" s="13">
        <f>+IF(CkRec03!H20='CDR 03'!$K$11,CkRec03!O20,0)</f>
        <v>0</v>
      </c>
      <c r="L17" s="13">
        <f>+IF(CkRec03!H20='CDR 03'!$L$11,CkRec03!O20,0)</f>
        <v>0</v>
      </c>
      <c r="M17" s="13">
        <f>+IF(CkRec03!H20='CDR 03'!$M$11,CkRec03!O20,0)</f>
        <v>0</v>
      </c>
      <c r="N17" s="95">
        <f>+IF(AND(CkRec03!H20&lt;&gt;$H$11,CkRec03!H20&lt;&gt;$I$11,CkRec03!H20&lt;&gt;$J$11,CkRec03!H20&lt;&gt;$K$11,CkRec03!H20&lt;&gt;$L$11,CkRec03!H20&lt;&gt;$M$11),VLOOKUP(CkRec03!H20,CkRec03!$H$16:$N$35,7,0),0)</f>
        <v>0</v>
      </c>
      <c r="O17" s="96" t="str">
        <f>+IF(AND(CkRec03!H20&lt;&gt;$H$11,CkRec03!H20&lt;&gt;$I$11,CkRec03!H20&lt;&gt;$J$11,CkRec03!H20&lt;&gt;$K$11,CkRec03!H20&lt;&gt;$L$11,CkRec03!H20&lt;&gt;$M$11),VLOOKUP(CkRec03!H20,CkRec03!$H$16:$N$35,1,0),0)</f>
        <v/>
      </c>
      <c r="P17" s="94">
        <f>+IF(AND(CkRec03!H20&lt;&gt;$H$11,CkRec03!H20&lt;&gt;$I$11,CkRec03!H20&lt;&gt;$J$11,CkRec03!H20&lt;&gt;$K$11,CkRec03!H20&lt;&gt;$L$11,CkRec03!H20&lt;&gt;$M$11),CkRec03!O20,0)</f>
        <v>0</v>
      </c>
      <c r="R17" s="191">
        <f t="shared" si="2"/>
        <v>0</v>
      </c>
      <c r="S17" s="3" t="str">
        <f t="shared" si="0"/>
        <v>HIDE</v>
      </c>
    </row>
    <row r="18" spans="1:19" x14ac:dyDescent="0.3">
      <c r="A18" s="186">
        <f>IF(CkRec03!E21&gt;0,CkRec03!E21,CkRec03!B21)</f>
        <v>0</v>
      </c>
      <c r="B18" s="192">
        <f>IF(CkRec03!C21&gt;0,CkRec03!C21,CkRec03!A21)</f>
        <v>0</v>
      </c>
      <c r="C18" s="90">
        <f>CkRec03!G21</f>
        <v>0</v>
      </c>
      <c r="D18" s="12">
        <f>CkRec03!J21</f>
        <v>0</v>
      </c>
      <c r="E18" s="12">
        <f>CkRec03!K21</f>
        <v>0</v>
      </c>
      <c r="F18" s="12">
        <f t="shared" si="1"/>
        <v>0</v>
      </c>
      <c r="G18" s="12">
        <f>CkRec03!P21</f>
        <v>0</v>
      </c>
      <c r="H18" s="13">
        <f>+IF(CkRec03!H21='CDR 03'!$H$11,CkRec03!O21,0)</f>
        <v>0</v>
      </c>
      <c r="I18" s="13">
        <f>+IF(CkRec03!H21='CDR 03'!$I$11,CkRec03!O21,0)</f>
        <v>0</v>
      </c>
      <c r="J18" s="13">
        <f>+IF(CkRec03!H21='CDR 03'!$J$11,CkRec03!O21,0)</f>
        <v>0</v>
      </c>
      <c r="K18" s="13">
        <f>+IF(CkRec03!H21='CDR 03'!$K$11,CkRec03!O21,0)</f>
        <v>0</v>
      </c>
      <c r="L18" s="13">
        <f>+IF(CkRec03!H21='CDR 03'!$L$11,CkRec03!O21,0)</f>
        <v>0</v>
      </c>
      <c r="M18" s="13">
        <f>+IF(CkRec03!H21='CDR 03'!$M$11,CkRec03!O21,0)</f>
        <v>0</v>
      </c>
      <c r="N18" s="95">
        <f>+IF(AND(CkRec03!H21&lt;&gt;$H$11,CkRec03!H21&lt;&gt;$I$11,CkRec03!H21&lt;&gt;$J$11,CkRec03!H21&lt;&gt;$K$11,CkRec03!H21&lt;&gt;$L$11,CkRec03!H21&lt;&gt;$M$11),VLOOKUP(CkRec03!H21,CkRec03!$H$16:$N$35,7,0),0)</f>
        <v>0</v>
      </c>
      <c r="O18" s="96" t="str">
        <f>+IF(AND(CkRec03!H21&lt;&gt;$H$11,CkRec03!H21&lt;&gt;$I$11,CkRec03!H21&lt;&gt;$J$11,CkRec03!H21&lt;&gt;$K$11,CkRec03!H21&lt;&gt;$L$11,CkRec03!H21&lt;&gt;$M$11),VLOOKUP(CkRec03!H21,CkRec03!$H$16:$N$35,1,0),0)</f>
        <v/>
      </c>
      <c r="P18" s="94">
        <f>+IF(AND(CkRec03!H21&lt;&gt;$H$11,CkRec03!H21&lt;&gt;$I$11,CkRec03!H21&lt;&gt;$J$11,CkRec03!H21&lt;&gt;$K$11,CkRec03!H21&lt;&gt;$L$11,CkRec03!H21&lt;&gt;$M$11),CkRec03!O21,0)</f>
        <v>0</v>
      </c>
      <c r="R18" s="191">
        <f t="shared" si="2"/>
        <v>0</v>
      </c>
      <c r="S18" s="3" t="str">
        <f t="shared" si="0"/>
        <v>HIDE</v>
      </c>
    </row>
    <row r="19" spans="1:19" x14ac:dyDescent="0.3">
      <c r="A19" s="186">
        <f>IF(CkRec03!E22&gt;0,CkRec03!E22,CkRec03!B22)</f>
        <v>0</v>
      </c>
      <c r="B19" s="192">
        <f>IF(CkRec03!C22&gt;0,CkRec03!C22,CkRec03!A22)</f>
        <v>0</v>
      </c>
      <c r="C19" s="90">
        <f>CkRec03!G22</f>
        <v>0</v>
      </c>
      <c r="D19" s="12">
        <f>CkRec03!J22</f>
        <v>0</v>
      </c>
      <c r="E19" s="12">
        <f>CkRec03!K22</f>
        <v>0</v>
      </c>
      <c r="F19" s="12">
        <f t="shared" si="1"/>
        <v>0</v>
      </c>
      <c r="G19" s="12">
        <f>CkRec03!P22</f>
        <v>0</v>
      </c>
      <c r="H19" s="13">
        <f>+IF(CkRec03!H22='CDR 03'!$H$11,CkRec03!O22,0)</f>
        <v>0</v>
      </c>
      <c r="I19" s="13">
        <f>+IF(CkRec03!H22='CDR 03'!$I$11,CkRec03!O22,0)</f>
        <v>0</v>
      </c>
      <c r="J19" s="13">
        <f>+IF(CkRec03!H22='CDR 03'!$J$11,CkRec03!O22,0)</f>
        <v>0</v>
      </c>
      <c r="K19" s="13">
        <f>+IF(CkRec03!H22='CDR 03'!$K$11,CkRec03!O22,0)</f>
        <v>0</v>
      </c>
      <c r="L19" s="13">
        <f>+IF(CkRec03!H22='CDR 03'!$L$11,CkRec03!O22,0)</f>
        <v>0</v>
      </c>
      <c r="M19" s="13">
        <f>+IF(CkRec03!H22='CDR 03'!$M$11,CkRec03!O22,0)</f>
        <v>0</v>
      </c>
      <c r="N19" s="95">
        <f>+IF(AND(CkRec03!H22&lt;&gt;$H$11,CkRec03!H22&lt;&gt;$I$11,CkRec03!H22&lt;&gt;$J$11,CkRec03!H22&lt;&gt;$K$11,CkRec03!H22&lt;&gt;$L$11,CkRec03!H22&lt;&gt;$M$11),VLOOKUP(CkRec03!H22,CkRec03!$H$16:$N$35,7,0),0)</f>
        <v>0</v>
      </c>
      <c r="O19" s="96" t="str">
        <f>+IF(AND(CkRec03!H22&lt;&gt;$H$11,CkRec03!H22&lt;&gt;$I$11,CkRec03!H22&lt;&gt;$J$11,CkRec03!H22&lt;&gt;$K$11,CkRec03!H22&lt;&gt;$L$11,CkRec03!H22&lt;&gt;$M$11),VLOOKUP(CkRec03!H22,CkRec03!$H$16:$N$35,1,0),0)</f>
        <v/>
      </c>
      <c r="P19" s="94">
        <f>+IF(AND(CkRec03!H22&lt;&gt;$H$11,CkRec03!H22&lt;&gt;$I$11,CkRec03!H22&lt;&gt;$J$11,CkRec03!H22&lt;&gt;$K$11,CkRec03!H22&lt;&gt;$L$11,CkRec03!H22&lt;&gt;$M$11),CkRec03!O22,0)</f>
        <v>0</v>
      </c>
      <c r="R19" s="191">
        <f t="shared" si="2"/>
        <v>0</v>
      </c>
      <c r="S19" s="3" t="str">
        <f t="shared" si="0"/>
        <v>HIDE</v>
      </c>
    </row>
    <row r="20" spans="1:19" x14ac:dyDescent="0.3">
      <c r="A20" s="186">
        <f>IF(CkRec03!E23&gt;0,CkRec03!E23,CkRec03!B23)</f>
        <v>0</v>
      </c>
      <c r="B20" s="192">
        <f>IF(CkRec03!C23&gt;0,CkRec03!C23,CkRec03!A23)</f>
        <v>0</v>
      </c>
      <c r="C20" s="90">
        <f>CkRec03!G23</f>
        <v>0</v>
      </c>
      <c r="D20" s="12">
        <f>CkRec03!J23</f>
        <v>0</v>
      </c>
      <c r="E20" s="12">
        <f>CkRec03!K23</f>
        <v>0</v>
      </c>
      <c r="F20" s="12">
        <f t="shared" si="1"/>
        <v>0</v>
      </c>
      <c r="G20" s="12">
        <f>CkRec03!P23</f>
        <v>0</v>
      </c>
      <c r="H20" s="13">
        <f>+IF(CkRec03!H23='CDR 03'!$H$11,CkRec03!O23,0)</f>
        <v>0</v>
      </c>
      <c r="I20" s="13">
        <f>+IF(CkRec03!H23='CDR 03'!$I$11,CkRec03!O23,0)</f>
        <v>0</v>
      </c>
      <c r="J20" s="13">
        <f>+IF(CkRec03!H23='CDR 03'!$J$11,CkRec03!O23,0)</f>
        <v>0</v>
      </c>
      <c r="K20" s="13">
        <f>+IF(CkRec03!H23='CDR 03'!$K$11,CkRec03!O23,0)</f>
        <v>0</v>
      </c>
      <c r="L20" s="13">
        <f>+IF(CkRec03!H23='CDR 03'!$L$11,CkRec03!O23,0)</f>
        <v>0</v>
      </c>
      <c r="M20" s="13">
        <f>+IF(CkRec03!H23='CDR 03'!$M$11,CkRec03!O23,0)</f>
        <v>0</v>
      </c>
      <c r="N20" s="95">
        <f>+IF(AND(CkRec03!H23&lt;&gt;$H$11,CkRec03!H23&lt;&gt;$I$11,CkRec03!H23&lt;&gt;$J$11,CkRec03!H23&lt;&gt;$K$11,CkRec03!H23&lt;&gt;$L$11,CkRec03!H23&lt;&gt;$M$11),VLOOKUP(CkRec03!H23,CkRec03!$H$16:$N$35,7,0),0)</f>
        <v>0</v>
      </c>
      <c r="O20" s="96" t="str">
        <f>+IF(AND(CkRec03!H23&lt;&gt;$H$11,CkRec03!H23&lt;&gt;$I$11,CkRec03!H23&lt;&gt;$J$11,CkRec03!H23&lt;&gt;$K$11,CkRec03!H23&lt;&gt;$L$11,CkRec03!H23&lt;&gt;$M$11),VLOOKUP(CkRec03!H23,CkRec03!$H$16:$N$35,1,0),0)</f>
        <v/>
      </c>
      <c r="P20" s="94">
        <f>+IF(AND(CkRec03!H23&lt;&gt;$H$11,CkRec03!H23&lt;&gt;$I$11,CkRec03!H23&lt;&gt;$J$11,CkRec03!H23&lt;&gt;$K$11,CkRec03!H23&lt;&gt;$L$11,CkRec03!H23&lt;&gt;$M$11),CkRec03!O23,0)</f>
        <v>0</v>
      </c>
      <c r="R20" s="191">
        <f t="shared" si="2"/>
        <v>0</v>
      </c>
      <c r="S20" s="3" t="str">
        <f t="shared" si="0"/>
        <v>HIDE</v>
      </c>
    </row>
    <row r="21" spans="1:19" x14ac:dyDescent="0.3">
      <c r="A21" s="186">
        <f>IF(CkRec03!E24&gt;0,CkRec03!E24,CkRec03!B24)</f>
        <v>0</v>
      </c>
      <c r="B21" s="192">
        <f>IF(CkRec03!C24&gt;0,CkRec03!C24,CkRec03!A24)</f>
        <v>0</v>
      </c>
      <c r="C21" s="90">
        <f>CkRec03!G24</f>
        <v>0</v>
      </c>
      <c r="D21" s="12">
        <f>CkRec03!J24</f>
        <v>0</v>
      </c>
      <c r="E21" s="12">
        <f>CkRec03!K24</f>
        <v>0</v>
      </c>
      <c r="F21" s="12">
        <f t="shared" si="1"/>
        <v>0</v>
      </c>
      <c r="G21" s="12">
        <f>CkRec03!P24</f>
        <v>0</v>
      </c>
      <c r="H21" s="13">
        <f>+IF(CkRec03!H24='CDR 03'!$H$11,CkRec03!O24,0)</f>
        <v>0</v>
      </c>
      <c r="I21" s="13">
        <f>+IF(CkRec03!H24='CDR 03'!$I$11,CkRec03!O24,0)</f>
        <v>0</v>
      </c>
      <c r="J21" s="13">
        <f>+IF(CkRec03!H24='CDR 03'!$J$11,CkRec03!O24,0)</f>
        <v>0</v>
      </c>
      <c r="K21" s="13">
        <f>+IF(CkRec03!H24='CDR 03'!$K$11,CkRec03!O24,0)</f>
        <v>0</v>
      </c>
      <c r="L21" s="13">
        <f>+IF(CkRec03!H24='CDR 03'!$L$11,CkRec03!O24,0)</f>
        <v>0</v>
      </c>
      <c r="M21" s="13">
        <f>+IF(CkRec03!H24='CDR 03'!$M$11,CkRec03!O24,0)</f>
        <v>0</v>
      </c>
      <c r="N21" s="95">
        <f>+IF(AND(CkRec03!H24&lt;&gt;$H$11,CkRec03!H24&lt;&gt;$I$11,CkRec03!H24&lt;&gt;$J$11,CkRec03!H24&lt;&gt;$K$11,CkRec03!H24&lt;&gt;$L$11,CkRec03!H24&lt;&gt;$M$11),VLOOKUP(CkRec03!H24,CkRec03!$H$16:$N$35,7,0),0)</f>
        <v>0</v>
      </c>
      <c r="O21" s="96" t="str">
        <f>+IF(AND(CkRec03!H24&lt;&gt;$H$11,CkRec03!H24&lt;&gt;$I$11,CkRec03!H24&lt;&gt;$J$11,CkRec03!H24&lt;&gt;$K$11,CkRec03!H24&lt;&gt;$L$11,CkRec03!H24&lt;&gt;$M$11),VLOOKUP(CkRec03!H24,CkRec03!$H$16:$N$35,1,0),0)</f>
        <v/>
      </c>
      <c r="P21" s="94">
        <f>+IF(AND(CkRec03!H24&lt;&gt;$H$11,CkRec03!H24&lt;&gt;$I$11,CkRec03!H24&lt;&gt;$J$11,CkRec03!H24&lt;&gt;$K$11,CkRec03!H24&lt;&gt;$L$11,CkRec03!H24&lt;&gt;$M$11),CkRec03!O24,0)</f>
        <v>0</v>
      </c>
      <c r="R21" s="191">
        <f t="shared" si="2"/>
        <v>0</v>
      </c>
      <c r="S21" s="3" t="str">
        <f t="shared" si="0"/>
        <v>HIDE</v>
      </c>
    </row>
    <row r="22" spans="1:19" x14ac:dyDescent="0.3">
      <c r="A22" s="186">
        <f>IF(CkRec03!E25&gt;0,CkRec03!E25,CkRec03!B25)</f>
        <v>0</v>
      </c>
      <c r="B22" s="192">
        <f>IF(CkRec03!C25&gt;0,CkRec03!C25,CkRec03!A25)</f>
        <v>0</v>
      </c>
      <c r="C22" s="90">
        <f>CkRec03!G25</f>
        <v>0</v>
      </c>
      <c r="D22" s="12">
        <f>CkRec03!J25</f>
        <v>0</v>
      </c>
      <c r="E22" s="12">
        <f>CkRec03!K25</f>
        <v>0</v>
      </c>
      <c r="F22" s="12">
        <f t="shared" si="1"/>
        <v>0</v>
      </c>
      <c r="G22" s="12">
        <f>CkRec03!P25</f>
        <v>0</v>
      </c>
      <c r="H22" s="13">
        <f>+IF(CkRec03!H25='CDR 03'!$H$11,CkRec03!O25,0)</f>
        <v>0</v>
      </c>
      <c r="I22" s="13">
        <f>+IF(CkRec03!H25='CDR 03'!$I$11,CkRec03!O25,0)</f>
        <v>0</v>
      </c>
      <c r="J22" s="13">
        <f>+IF(CkRec03!H25='CDR 03'!$J$11,CkRec03!O25,0)</f>
        <v>0</v>
      </c>
      <c r="K22" s="13">
        <f>+IF(CkRec03!H25='CDR 03'!$K$11,CkRec03!O25,0)</f>
        <v>0</v>
      </c>
      <c r="L22" s="13">
        <f>+IF(CkRec03!H25='CDR 03'!$L$11,CkRec03!O25,0)</f>
        <v>0</v>
      </c>
      <c r="M22" s="13">
        <f>+IF(CkRec03!H25='CDR 03'!$M$11,CkRec03!O25,0)</f>
        <v>0</v>
      </c>
      <c r="N22" s="95">
        <f>+IF(AND(CkRec03!H25&lt;&gt;$H$11,CkRec03!H25&lt;&gt;$I$11,CkRec03!H25&lt;&gt;$J$11,CkRec03!H25&lt;&gt;$K$11,CkRec03!H25&lt;&gt;$L$11,CkRec03!H25&lt;&gt;$M$11),VLOOKUP(CkRec03!H25,CkRec03!$H$16:$N$35,7,0),0)</f>
        <v>0</v>
      </c>
      <c r="O22" s="96" t="str">
        <f>+IF(AND(CkRec03!H25&lt;&gt;$H$11,CkRec03!H25&lt;&gt;$I$11,CkRec03!H25&lt;&gt;$J$11,CkRec03!H25&lt;&gt;$K$11,CkRec03!H25&lt;&gt;$L$11,CkRec03!H25&lt;&gt;$M$11),VLOOKUP(CkRec03!H25,CkRec03!$H$16:$N$35,1,0),0)</f>
        <v/>
      </c>
      <c r="P22" s="94">
        <f>+IF(AND(CkRec03!H25&lt;&gt;$H$11,CkRec03!H25&lt;&gt;$I$11,CkRec03!H25&lt;&gt;$J$11,CkRec03!H25&lt;&gt;$K$11,CkRec03!H25&lt;&gt;$L$11,CkRec03!H25&lt;&gt;$M$11),CkRec03!O25,0)</f>
        <v>0</v>
      </c>
      <c r="R22" s="191">
        <f t="shared" si="2"/>
        <v>0</v>
      </c>
      <c r="S22" s="3" t="str">
        <f t="shared" si="0"/>
        <v>HIDE</v>
      </c>
    </row>
    <row r="23" spans="1:19" x14ac:dyDescent="0.3">
      <c r="A23" s="186">
        <f>IF(CkRec03!E26&gt;0,CkRec03!E26,CkRec03!B26)</f>
        <v>0</v>
      </c>
      <c r="B23" s="192">
        <f>IF(CkRec03!C26&gt;0,CkRec03!C26,CkRec03!A26)</f>
        <v>0</v>
      </c>
      <c r="C23" s="90">
        <f>CkRec03!G26</f>
        <v>0</v>
      </c>
      <c r="D23" s="12">
        <f>CkRec03!J26</f>
        <v>0</v>
      </c>
      <c r="E23" s="12">
        <f>CkRec03!K26</f>
        <v>0</v>
      </c>
      <c r="F23" s="12">
        <f t="shared" si="1"/>
        <v>0</v>
      </c>
      <c r="G23" s="12">
        <f>CkRec03!P26</f>
        <v>0</v>
      </c>
      <c r="H23" s="13">
        <f>+IF(CkRec03!H26='CDR 03'!$H$11,CkRec03!O26,0)</f>
        <v>0</v>
      </c>
      <c r="I23" s="13">
        <f>+IF(CkRec03!H26='CDR 03'!$I$11,CkRec03!O26,0)</f>
        <v>0</v>
      </c>
      <c r="J23" s="13">
        <f>+IF(CkRec03!H26='CDR 03'!$J$11,CkRec03!O26,0)</f>
        <v>0</v>
      </c>
      <c r="K23" s="13">
        <f>+IF(CkRec03!H26='CDR 03'!$K$11,CkRec03!O26,0)</f>
        <v>0</v>
      </c>
      <c r="L23" s="13">
        <f>+IF(CkRec03!H26='CDR 03'!$L$11,CkRec03!O26,0)</f>
        <v>0</v>
      </c>
      <c r="M23" s="13">
        <f>+IF(CkRec03!H26='CDR 03'!$M$11,CkRec03!O26,0)</f>
        <v>0</v>
      </c>
      <c r="N23" s="95">
        <f>+IF(AND(CkRec03!H26&lt;&gt;$H$11,CkRec03!H26&lt;&gt;$I$11,CkRec03!H26&lt;&gt;$J$11,CkRec03!H26&lt;&gt;$K$11,CkRec03!H26&lt;&gt;$L$11,CkRec03!H26&lt;&gt;$M$11),VLOOKUP(CkRec03!H26,CkRec03!$H$16:$N$35,7,0),0)</f>
        <v>0</v>
      </c>
      <c r="O23" s="96" t="str">
        <f>+IF(AND(CkRec03!H26&lt;&gt;$H$11,CkRec03!H26&lt;&gt;$I$11,CkRec03!H26&lt;&gt;$J$11,CkRec03!H26&lt;&gt;$K$11,CkRec03!H26&lt;&gt;$L$11,CkRec03!H26&lt;&gt;$M$11),VLOOKUP(CkRec03!H26,CkRec03!$H$16:$N$35,1,0),0)</f>
        <v/>
      </c>
      <c r="P23" s="94">
        <f>+IF(AND(CkRec03!H26&lt;&gt;$H$11,CkRec03!H26&lt;&gt;$I$11,CkRec03!H26&lt;&gt;$J$11,CkRec03!H26&lt;&gt;$K$11,CkRec03!H26&lt;&gt;$L$11,CkRec03!H26&lt;&gt;$M$11),CkRec03!O26,0)</f>
        <v>0</v>
      </c>
      <c r="R23" s="191">
        <f t="shared" si="2"/>
        <v>0</v>
      </c>
      <c r="S23" s="3" t="str">
        <f t="shared" si="0"/>
        <v>HIDE</v>
      </c>
    </row>
    <row r="24" spans="1:19" x14ac:dyDescent="0.3">
      <c r="A24" s="186">
        <f>IF(CkRec03!E27&gt;0,CkRec03!E27,CkRec03!B27)</f>
        <v>0</v>
      </c>
      <c r="B24" s="192">
        <f>IF(CkRec03!C27&gt;0,CkRec03!C27,CkRec03!A27)</f>
        <v>0</v>
      </c>
      <c r="C24" s="90">
        <f>CkRec03!G27</f>
        <v>0</v>
      </c>
      <c r="D24" s="12">
        <f>CkRec03!J27</f>
        <v>0</v>
      </c>
      <c r="E24" s="12">
        <f>CkRec03!K27</f>
        <v>0</v>
      </c>
      <c r="F24" s="12">
        <f t="shared" si="1"/>
        <v>0</v>
      </c>
      <c r="G24" s="12">
        <f>CkRec03!P27</f>
        <v>0</v>
      </c>
      <c r="H24" s="13">
        <f>+IF(CkRec03!H27='CDR 03'!$H$11,CkRec03!O27,0)</f>
        <v>0</v>
      </c>
      <c r="I24" s="13">
        <f>+IF(CkRec03!H27='CDR 03'!$I$11,CkRec03!O27,0)</f>
        <v>0</v>
      </c>
      <c r="J24" s="13">
        <f>+IF(CkRec03!H27='CDR 03'!$J$11,CkRec03!O27,0)</f>
        <v>0</v>
      </c>
      <c r="K24" s="13">
        <f>+IF(CkRec03!H27='CDR 03'!$K$11,CkRec03!O27,0)</f>
        <v>0</v>
      </c>
      <c r="L24" s="13">
        <f>+IF(CkRec03!H27='CDR 03'!$L$11,CkRec03!O27,0)</f>
        <v>0</v>
      </c>
      <c r="M24" s="13">
        <f>+IF(CkRec03!H27='CDR 03'!$M$11,CkRec03!O27,0)</f>
        <v>0</v>
      </c>
      <c r="N24" s="95">
        <f>+IF(AND(CkRec03!H27&lt;&gt;$H$11,CkRec03!H27&lt;&gt;$I$11,CkRec03!H27&lt;&gt;$J$11,CkRec03!H27&lt;&gt;$K$11,CkRec03!H27&lt;&gt;$L$11,CkRec03!H27&lt;&gt;$M$11),VLOOKUP(CkRec03!H27,CkRec03!$H$16:$N$35,7,0),0)</f>
        <v>0</v>
      </c>
      <c r="O24" s="96" t="str">
        <f>+IF(AND(CkRec03!H27&lt;&gt;$H$11,CkRec03!H27&lt;&gt;$I$11,CkRec03!H27&lt;&gt;$J$11,CkRec03!H27&lt;&gt;$K$11,CkRec03!H27&lt;&gt;$L$11,CkRec03!H27&lt;&gt;$M$11),VLOOKUP(CkRec03!H27,CkRec03!$H$16:$N$35,1,0),0)</f>
        <v/>
      </c>
      <c r="P24" s="94">
        <f>+IF(AND(CkRec03!H27&lt;&gt;$H$11,CkRec03!H27&lt;&gt;$I$11,CkRec03!H27&lt;&gt;$J$11,CkRec03!H27&lt;&gt;$K$11,CkRec03!H27&lt;&gt;$L$11,CkRec03!H27&lt;&gt;$M$11),CkRec03!O27,0)</f>
        <v>0</v>
      </c>
      <c r="R24" s="191">
        <f t="shared" si="2"/>
        <v>0</v>
      </c>
      <c r="S24" s="3" t="str">
        <f t="shared" si="0"/>
        <v>HIDE</v>
      </c>
    </row>
    <row r="25" spans="1:19" x14ac:dyDescent="0.3">
      <c r="A25" s="186">
        <f>IF(CkRec03!E28&gt;0,CkRec03!E28,CkRec03!B28)</f>
        <v>0</v>
      </c>
      <c r="B25" s="192">
        <f>IF(CkRec03!C28&gt;0,CkRec03!C28,CkRec03!A28)</f>
        <v>0</v>
      </c>
      <c r="C25" s="90">
        <f>CkRec03!G28</f>
        <v>0</v>
      </c>
      <c r="D25" s="12">
        <f>CkRec03!J28</f>
        <v>0</v>
      </c>
      <c r="E25" s="12">
        <f>CkRec03!K28</f>
        <v>0</v>
      </c>
      <c r="F25" s="12">
        <f t="shared" si="1"/>
        <v>0</v>
      </c>
      <c r="G25" s="12">
        <f>CkRec03!P28</f>
        <v>0</v>
      </c>
      <c r="H25" s="13">
        <f>+IF(CkRec03!H28='CDR 03'!$H$11,CkRec03!O28,0)</f>
        <v>0</v>
      </c>
      <c r="I25" s="13">
        <f>+IF(CkRec03!H28='CDR 03'!$I$11,CkRec03!O28,0)</f>
        <v>0</v>
      </c>
      <c r="J25" s="13">
        <f>+IF(CkRec03!H28='CDR 03'!$J$11,CkRec03!O28,0)</f>
        <v>0</v>
      </c>
      <c r="K25" s="13">
        <f>+IF(CkRec03!H28='CDR 03'!$K$11,CkRec03!O28,0)</f>
        <v>0</v>
      </c>
      <c r="L25" s="13">
        <f>+IF(CkRec03!H28='CDR 03'!$L$11,CkRec03!O28,0)</f>
        <v>0</v>
      </c>
      <c r="M25" s="13">
        <f>+IF(CkRec03!H28='CDR 03'!$M$11,CkRec03!O28,0)</f>
        <v>0</v>
      </c>
      <c r="N25" s="95">
        <f>+IF(AND(CkRec03!H28&lt;&gt;$H$11,CkRec03!H28&lt;&gt;$I$11,CkRec03!H28&lt;&gt;$J$11,CkRec03!H28&lt;&gt;$K$11,CkRec03!H28&lt;&gt;$L$11,CkRec03!H28&lt;&gt;$M$11),VLOOKUP(CkRec03!H28,CkRec03!$H$16:$N$35,7,0),0)</f>
        <v>0</v>
      </c>
      <c r="O25" s="96" t="str">
        <f>+IF(AND(CkRec03!H28&lt;&gt;$H$11,CkRec03!H28&lt;&gt;$I$11,CkRec03!H28&lt;&gt;$J$11,CkRec03!H28&lt;&gt;$K$11,CkRec03!H28&lt;&gt;$L$11,CkRec03!H28&lt;&gt;$M$11),VLOOKUP(CkRec03!H28,CkRec03!$H$16:$N$35,1,0),0)</f>
        <v/>
      </c>
      <c r="P25" s="94">
        <f>+IF(AND(CkRec03!H28&lt;&gt;$H$11,CkRec03!H28&lt;&gt;$I$11,CkRec03!H28&lt;&gt;$J$11,CkRec03!H28&lt;&gt;$K$11,CkRec03!H28&lt;&gt;$L$11,CkRec03!H28&lt;&gt;$M$11),CkRec03!O28,0)</f>
        <v>0</v>
      </c>
      <c r="R25" s="191">
        <f t="shared" si="2"/>
        <v>0</v>
      </c>
      <c r="S25" s="3" t="str">
        <f t="shared" si="0"/>
        <v>HIDE</v>
      </c>
    </row>
    <row r="26" spans="1:19" x14ac:dyDescent="0.3">
      <c r="A26" s="186">
        <f>IF(CkRec03!E29&gt;0,CkRec03!E29,CkRec03!B29)</f>
        <v>0</v>
      </c>
      <c r="B26" s="192">
        <f>IF(CkRec03!C29&gt;0,CkRec03!C29,CkRec03!A29)</f>
        <v>0</v>
      </c>
      <c r="C26" s="90">
        <f>CkRec03!G29</f>
        <v>0</v>
      </c>
      <c r="D26" s="12">
        <f>CkRec03!J29</f>
        <v>0</v>
      </c>
      <c r="E26" s="12">
        <f>CkRec03!K29</f>
        <v>0</v>
      </c>
      <c r="F26" s="12">
        <f t="shared" si="1"/>
        <v>0</v>
      </c>
      <c r="G26" s="12">
        <f>CkRec03!P29</f>
        <v>0</v>
      </c>
      <c r="H26" s="13">
        <f>+IF(CkRec03!H29='CDR 03'!$H$11,CkRec03!O29,0)</f>
        <v>0</v>
      </c>
      <c r="I26" s="13">
        <f>+IF(CkRec03!H29='CDR 03'!$I$11,CkRec03!O29,0)</f>
        <v>0</v>
      </c>
      <c r="J26" s="13">
        <f>+IF(CkRec03!H29='CDR 03'!$J$11,CkRec03!O29,0)</f>
        <v>0</v>
      </c>
      <c r="K26" s="13">
        <f>+IF(CkRec03!H29='CDR 03'!$K$11,CkRec03!O29,0)</f>
        <v>0</v>
      </c>
      <c r="L26" s="13">
        <f>+IF(CkRec03!H29='CDR 03'!$L$11,CkRec03!O29,0)</f>
        <v>0</v>
      </c>
      <c r="M26" s="13">
        <f>+IF(CkRec03!H29='CDR 03'!$M$11,CkRec03!O29,0)</f>
        <v>0</v>
      </c>
      <c r="N26" s="95">
        <f>+IF(AND(CkRec03!H29&lt;&gt;$H$11,CkRec03!H29&lt;&gt;$I$11,CkRec03!H29&lt;&gt;$J$11,CkRec03!H29&lt;&gt;$K$11,CkRec03!H29&lt;&gt;$L$11,CkRec03!H29&lt;&gt;$M$11),VLOOKUP(CkRec03!H29,CkRec03!$H$16:$N$35,7,0),0)</f>
        <v>0</v>
      </c>
      <c r="O26" s="96" t="str">
        <f>+IF(AND(CkRec03!H29&lt;&gt;$H$11,CkRec03!H29&lt;&gt;$I$11,CkRec03!H29&lt;&gt;$J$11,CkRec03!H29&lt;&gt;$K$11,CkRec03!H29&lt;&gt;$L$11,CkRec03!H29&lt;&gt;$M$11),VLOOKUP(CkRec03!H29,CkRec03!$H$16:$N$35,1,0),0)</f>
        <v/>
      </c>
      <c r="P26" s="94">
        <f>+IF(AND(CkRec03!H29&lt;&gt;$H$11,CkRec03!H29&lt;&gt;$I$11,CkRec03!H29&lt;&gt;$J$11,CkRec03!H29&lt;&gt;$K$11,CkRec03!H29&lt;&gt;$L$11,CkRec03!H29&lt;&gt;$M$11),CkRec03!O29,0)</f>
        <v>0</v>
      </c>
      <c r="R26" s="191">
        <f t="shared" si="2"/>
        <v>0</v>
      </c>
      <c r="S26" s="3" t="str">
        <f t="shared" si="0"/>
        <v>HIDE</v>
      </c>
    </row>
    <row r="27" spans="1:19" x14ac:dyDescent="0.3">
      <c r="A27" s="186">
        <f>IF(CkRec03!E30&gt;0,CkRec03!E30,CkRec03!B30)</f>
        <v>0</v>
      </c>
      <c r="B27" s="192">
        <f>IF(CkRec03!C30&gt;0,CkRec03!C30,CkRec03!A30)</f>
        <v>0</v>
      </c>
      <c r="C27" s="90">
        <f>CkRec03!G30</f>
        <v>0</v>
      </c>
      <c r="D27" s="12">
        <f>CkRec03!J30</f>
        <v>0</v>
      </c>
      <c r="E27" s="12">
        <f>CkRec03!K30</f>
        <v>0</v>
      </c>
      <c r="F27" s="12">
        <f t="shared" si="1"/>
        <v>0</v>
      </c>
      <c r="G27" s="12">
        <f>CkRec03!P30</f>
        <v>0</v>
      </c>
      <c r="H27" s="13">
        <f>+IF(CkRec03!H30='CDR 03'!$H$11,CkRec03!O30,0)</f>
        <v>0</v>
      </c>
      <c r="I27" s="13">
        <f>+IF(CkRec03!H30='CDR 03'!$I$11,CkRec03!O30,0)</f>
        <v>0</v>
      </c>
      <c r="J27" s="13">
        <f>+IF(CkRec03!H30='CDR 03'!$J$11,CkRec03!O30,0)</f>
        <v>0</v>
      </c>
      <c r="K27" s="13">
        <f>+IF(CkRec03!H30='CDR 03'!$K$11,CkRec03!O30,0)</f>
        <v>0</v>
      </c>
      <c r="L27" s="13">
        <f>+IF(CkRec03!H30='CDR 03'!$L$11,CkRec03!O30,0)</f>
        <v>0</v>
      </c>
      <c r="M27" s="13">
        <f>+IF(CkRec03!H30='CDR 03'!$M$11,CkRec03!O30,0)</f>
        <v>0</v>
      </c>
      <c r="N27" s="95">
        <f>+IF(AND(CkRec03!H30&lt;&gt;$H$11,CkRec03!H30&lt;&gt;$I$11,CkRec03!H30&lt;&gt;$J$11,CkRec03!H30&lt;&gt;$K$11,CkRec03!H30&lt;&gt;$L$11,CkRec03!H30&lt;&gt;$M$11),VLOOKUP(CkRec03!H30,CkRec03!$H$16:$N$35,7,0),0)</f>
        <v>0</v>
      </c>
      <c r="O27" s="96" t="str">
        <f>+IF(AND(CkRec03!H30&lt;&gt;$H$11,CkRec03!H30&lt;&gt;$I$11,CkRec03!H30&lt;&gt;$J$11,CkRec03!H30&lt;&gt;$K$11,CkRec03!H30&lt;&gt;$L$11,CkRec03!H30&lt;&gt;$M$11),VLOOKUP(CkRec03!H30,CkRec03!$H$16:$N$35,1,0),0)</f>
        <v/>
      </c>
      <c r="P27" s="94">
        <f>+IF(AND(CkRec03!H30&lt;&gt;$H$11,CkRec03!H30&lt;&gt;$I$11,CkRec03!H30&lt;&gt;$J$11,CkRec03!H30&lt;&gt;$K$11,CkRec03!H30&lt;&gt;$L$11,CkRec03!H30&lt;&gt;$M$11),CkRec03!O30,0)</f>
        <v>0</v>
      </c>
      <c r="R27" s="191">
        <f t="shared" si="2"/>
        <v>0</v>
      </c>
      <c r="S27" s="3" t="str">
        <f t="shared" si="0"/>
        <v>HIDE</v>
      </c>
    </row>
    <row r="28" spans="1:19" x14ac:dyDescent="0.3">
      <c r="A28" s="186">
        <f>IF(CkRec03!E31&gt;0,CkRec03!E31,CkRec03!B31)</f>
        <v>0</v>
      </c>
      <c r="B28" s="192">
        <f>IF(CkRec03!C31&gt;0,CkRec03!C31,CkRec03!A31)</f>
        <v>0</v>
      </c>
      <c r="C28" s="90">
        <f>CkRec03!G31</f>
        <v>0</v>
      </c>
      <c r="D28" s="12">
        <f>CkRec03!J31</f>
        <v>0</v>
      </c>
      <c r="E28" s="12">
        <f>CkRec03!K31</f>
        <v>0</v>
      </c>
      <c r="F28" s="12">
        <f t="shared" si="1"/>
        <v>0</v>
      </c>
      <c r="G28" s="12">
        <f>CkRec03!P31</f>
        <v>0</v>
      </c>
      <c r="H28" s="13">
        <f>+IF(CkRec03!H31='CDR 03'!$H$11,CkRec03!O31,0)</f>
        <v>0</v>
      </c>
      <c r="I28" s="13">
        <f>+IF(CkRec03!H31='CDR 03'!$I$11,CkRec03!O31,0)</f>
        <v>0</v>
      </c>
      <c r="J28" s="13">
        <f>+IF(CkRec03!H31='CDR 03'!$J$11,CkRec03!O31,0)</f>
        <v>0</v>
      </c>
      <c r="K28" s="13">
        <f>+IF(CkRec03!H31='CDR 03'!$K$11,CkRec03!O31,0)</f>
        <v>0</v>
      </c>
      <c r="L28" s="13">
        <f>+IF(CkRec03!H31='CDR 03'!$L$11,CkRec03!O31,0)</f>
        <v>0</v>
      </c>
      <c r="M28" s="13">
        <f>+IF(CkRec03!H31='CDR 03'!$M$11,CkRec03!O31,0)</f>
        <v>0</v>
      </c>
      <c r="N28" s="95">
        <f>+IF(AND(CkRec03!H31&lt;&gt;$H$11,CkRec03!H31&lt;&gt;$I$11,CkRec03!H31&lt;&gt;$J$11,CkRec03!H31&lt;&gt;$K$11,CkRec03!H31&lt;&gt;$L$11,CkRec03!H31&lt;&gt;$M$11),VLOOKUP(CkRec03!H31,CkRec03!$H$16:$N$35,7,0),0)</f>
        <v>0</v>
      </c>
      <c r="O28" s="96" t="str">
        <f>+IF(AND(CkRec03!H31&lt;&gt;$H$11,CkRec03!H31&lt;&gt;$I$11,CkRec03!H31&lt;&gt;$J$11,CkRec03!H31&lt;&gt;$K$11,CkRec03!H31&lt;&gt;$L$11,CkRec03!H31&lt;&gt;$M$11),VLOOKUP(CkRec03!H31,CkRec03!$H$16:$N$35,1,0),0)</f>
        <v/>
      </c>
      <c r="P28" s="94">
        <f>+IF(AND(CkRec03!H31&lt;&gt;$H$11,CkRec03!H31&lt;&gt;$I$11,CkRec03!H31&lt;&gt;$J$11,CkRec03!H31&lt;&gt;$K$11,CkRec03!H31&lt;&gt;$L$11,CkRec03!H31&lt;&gt;$M$11),CkRec03!O31,0)</f>
        <v>0</v>
      </c>
      <c r="R28" s="191">
        <f t="shared" si="2"/>
        <v>0</v>
      </c>
      <c r="S28" s="3" t="str">
        <f t="shared" si="0"/>
        <v>HIDE</v>
      </c>
    </row>
    <row r="29" spans="1:19" x14ac:dyDescent="0.3">
      <c r="A29" s="186">
        <f>IF(CkRec03!E32&gt;0,CkRec03!E32,CkRec03!B32)</f>
        <v>0</v>
      </c>
      <c r="B29" s="192">
        <f>IF(CkRec03!C32&gt;0,CkRec03!C32,CkRec03!A32)</f>
        <v>0</v>
      </c>
      <c r="C29" s="90">
        <f>CkRec03!G32</f>
        <v>0</v>
      </c>
      <c r="D29" s="12">
        <f>CkRec03!J32</f>
        <v>0</v>
      </c>
      <c r="E29" s="12">
        <f>CkRec03!K32</f>
        <v>0</v>
      </c>
      <c r="F29" s="12">
        <f t="shared" si="1"/>
        <v>0</v>
      </c>
      <c r="G29" s="12">
        <f>CkRec03!P32</f>
        <v>0</v>
      </c>
      <c r="H29" s="13">
        <f>+IF(CkRec03!H32='CDR 03'!$H$11,CkRec03!O32,0)</f>
        <v>0</v>
      </c>
      <c r="I29" s="13">
        <f>+IF(CkRec03!H32='CDR 03'!$I$11,CkRec03!O32,0)</f>
        <v>0</v>
      </c>
      <c r="J29" s="13">
        <f>+IF(CkRec03!H32='CDR 03'!$J$11,CkRec03!O32,0)</f>
        <v>0</v>
      </c>
      <c r="K29" s="13">
        <f>+IF(CkRec03!H32='CDR 03'!$K$11,CkRec03!O32,0)</f>
        <v>0</v>
      </c>
      <c r="L29" s="13">
        <f>+IF(CkRec03!H32='CDR 03'!$L$11,CkRec03!O32,0)</f>
        <v>0</v>
      </c>
      <c r="M29" s="13">
        <f>+IF(CkRec03!H32='CDR 03'!$M$11,CkRec03!O32,0)</f>
        <v>0</v>
      </c>
      <c r="N29" s="95">
        <f>+IF(AND(CkRec03!H32&lt;&gt;$H$11,CkRec03!H32&lt;&gt;$I$11,CkRec03!H32&lt;&gt;$J$11,CkRec03!H32&lt;&gt;$K$11,CkRec03!H32&lt;&gt;$L$11,CkRec03!H32&lt;&gt;$M$11),VLOOKUP(CkRec03!H32,CkRec03!$H$16:$N$35,7,0),0)</f>
        <v>0</v>
      </c>
      <c r="O29" s="96" t="str">
        <f>+IF(AND(CkRec03!H32&lt;&gt;$H$11,CkRec03!H32&lt;&gt;$I$11,CkRec03!H32&lt;&gt;$J$11,CkRec03!H32&lt;&gt;$K$11,CkRec03!H32&lt;&gt;$L$11,CkRec03!H32&lt;&gt;$M$11),VLOOKUP(CkRec03!H32,CkRec03!$H$16:$N$35,1,0),0)</f>
        <v/>
      </c>
      <c r="P29" s="94">
        <f>+IF(AND(CkRec03!H32&lt;&gt;$H$11,CkRec03!H32&lt;&gt;$I$11,CkRec03!H32&lt;&gt;$J$11,CkRec03!H32&lt;&gt;$K$11,CkRec03!H32&lt;&gt;$L$11,CkRec03!H32&lt;&gt;$M$11),CkRec03!O32,0)</f>
        <v>0</v>
      </c>
      <c r="R29" s="191">
        <f t="shared" si="2"/>
        <v>0</v>
      </c>
      <c r="S29" s="3" t="str">
        <f t="shared" si="0"/>
        <v>HIDE</v>
      </c>
    </row>
    <row r="30" spans="1:19" x14ac:dyDescent="0.3">
      <c r="A30" s="186">
        <f>IF(CkRec03!E33&gt;0,CkRec03!E33,CkRec03!B33)</f>
        <v>0</v>
      </c>
      <c r="B30" s="192">
        <f>IF(CkRec03!C33&gt;0,CkRec03!C33,CkRec03!A33)</f>
        <v>0</v>
      </c>
      <c r="C30" s="90">
        <f>CkRec03!G33</f>
        <v>0</v>
      </c>
      <c r="D30" s="12">
        <f>CkRec03!J33</f>
        <v>0</v>
      </c>
      <c r="E30" s="12">
        <f>CkRec03!K33</f>
        <v>0</v>
      </c>
      <c r="F30" s="12">
        <f t="shared" si="1"/>
        <v>0</v>
      </c>
      <c r="G30" s="12">
        <f>CkRec03!P33</f>
        <v>0</v>
      </c>
      <c r="H30" s="13">
        <f>+IF(CkRec03!H33='CDR 03'!$H$11,CkRec03!O33,0)</f>
        <v>0</v>
      </c>
      <c r="I30" s="13">
        <f>+IF(CkRec03!H33='CDR 03'!$I$11,CkRec03!O33,0)</f>
        <v>0</v>
      </c>
      <c r="J30" s="13">
        <f>+IF(CkRec03!H33='CDR 03'!$J$11,CkRec03!O33,0)</f>
        <v>0</v>
      </c>
      <c r="K30" s="13">
        <f>+IF(CkRec03!H33='CDR 03'!$K$11,CkRec03!O33,0)</f>
        <v>0</v>
      </c>
      <c r="L30" s="13">
        <f>+IF(CkRec03!H33='CDR 03'!$L$11,CkRec03!O33,0)</f>
        <v>0</v>
      </c>
      <c r="M30" s="13">
        <f>+IF(CkRec03!H33='CDR 03'!$M$11,CkRec03!O33,0)</f>
        <v>0</v>
      </c>
      <c r="N30" s="95">
        <f>+IF(AND(CkRec03!H33&lt;&gt;$H$11,CkRec03!H33&lt;&gt;$I$11,CkRec03!H33&lt;&gt;$J$11,CkRec03!H33&lt;&gt;$K$11,CkRec03!H33&lt;&gt;$L$11,CkRec03!H33&lt;&gt;$M$11),VLOOKUP(CkRec03!H33,CkRec03!$H$16:$N$35,7,0),0)</f>
        <v>0</v>
      </c>
      <c r="O30" s="96" t="str">
        <f>+IF(AND(CkRec03!H33&lt;&gt;$H$11,CkRec03!H33&lt;&gt;$I$11,CkRec03!H33&lt;&gt;$J$11,CkRec03!H33&lt;&gt;$K$11,CkRec03!H33&lt;&gt;$L$11,CkRec03!H33&lt;&gt;$M$11),VLOOKUP(CkRec03!H33,CkRec03!$H$16:$N$35,1,0),0)</f>
        <v/>
      </c>
      <c r="P30" s="94">
        <f>+IF(AND(CkRec03!H33&lt;&gt;$H$11,CkRec03!H33&lt;&gt;$I$11,CkRec03!H33&lt;&gt;$J$11,CkRec03!H33&lt;&gt;$K$11,CkRec03!H33&lt;&gt;$L$11,CkRec03!H33&lt;&gt;$M$11),CkRec03!O33,0)</f>
        <v>0</v>
      </c>
      <c r="R30" s="191">
        <f t="shared" si="2"/>
        <v>0</v>
      </c>
      <c r="S30" s="3" t="str">
        <f t="shared" si="0"/>
        <v>HIDE</v>
      </c>
    </row>
    <row r="31" spans="1:19" x14ac:dyDescent="0.3">
      <c r="A31" s="186">
        <f>IF(CkRec03!E34&gt;0,CkRec03!E34,CkRec03!B34)</f>
        <v>0</v>
      </c>
      <c r="B31" s="192">
        <f>IF(CkRec03!C34&gt;0,CkRec03!C34,CkRec03!A34)</f>
        <v>0</v>
      </c>
      <c r="C31" s="90">
        <f>CkRec03!G34</f>
        <v>0</v>
      </c>
      <c r="D31" s="12">
        <f>CkRec03!J34</f>
        <v>0</v>
      </c>
      <c r="E31" s="12">
        <f>CkRec03!K34</f>
        <v>0</v>
      </c>
      <c r="F31" s="12">
        <f t="shared" si="1"/>
        <v>0</v>
      </c>
      <c r="G31" s="12">
        <f>CkRec03!P34</f>
        <v>0</v>
      </c>
      <c r="H31" s="13">
        <f>+IF(CkRec03!H34='CDR 03'!$H$11,CkRec03!O34,0)</f>
        <v>0</v>
      </c>
      <c r="I31" s="13">
        <f>+IF(CkRec03!H34='CDR 03'!$I$11,CkRec03!O34,0)</f>
        <v>0</v>
      </c>
      <c r="J31" s="13">
        <f>+IF(CkRec03!H34='CDR 03'!$J$11,CkRec03!O34,0)</f>
        <v>0</v>
      </c>
      <c r="K31" s="13">
        <f>+IF(CkRec03!H34='CDR 03'!$K$11,CkRec03!O34,0)</f>
        <v>0</v>
      </c>
      <c r="L31" s="13">
        <f>+IF(CkRec03!H34='CDR 03'!$L$11,CkRec03!O34,0)</f>
        <v>0</v>
      </c>
      <c r="M31" s="13">
        <f>+IF(CkRec03!H34='CDR 03'!$M$11,CkRec03!O34,0)</f>
        <v>0</v>
      </c>
      <c r="N31" s="95">
        <f>+IF(AND(CkRec03!H34&lt;&gt;$H$11,CkRec03!H34&lt;&gt;$I$11,CkRec03!H34&lt;&gt;$J$11,CkRec03!H34&lt;&gt;$K$11,CkRec03!H34&lt;&gt;$L$11,CkRec03!H34&lt;&gt;$M$11),VLOOKUP(CkRec03!H34,CkRec03!$H$16:$N$35,7,0),0)</f>
        <v>0</v>
      </c>
      <c r="O31" s="96" t="str">
        <f>+IF(AND(CkRec03!H34&lt;&gt;$H$11,CkRec03!H34&lt;&gt;$I$11,CkRec03!H34&lt;&gt;$J$11,CkRec03!H34&lt;&gt;$K$11,CkRec03!H34&lt;&gt;$L$11,CkRec03!H34&lt;&gt;$M$11),VLOOKUP(CkRec03!H34,CkRec03!$H$16:$N$35,1,0),0)</f>
        <v/>
      </c>
      <c r="P31" s="94">
        <f>+IF(AND(CkRec03!H34&lt;&gt;$H$11,CkRec03!H34&lt;&gt;$I$11,CkRec03!H34&lt;&gt;$J$11,CkRec03!H34&lt;&gt;$K$11,CkRec03!H34&lt;&gt;$L$11,CkRec03!H34&lt;&gt;$M$11),CkRec03!O34,0)</f>
        <v>0</v>
      </c>
      <c r="R31" s="191">
        <f t="shared" si="2"/>
        <v>0</v>
      </c>
      <c r="S31" s="3" t="str">
        <f t="shared" si="0"/>
        <v>HIDE</v>
      </c>
    </row>
    <row r="32" spans="1:19" x14ac:dyDescent="0.3">
      <c r="A32" s="186">
        <f>IF(CkRec03!E35&gt;0,CkRec03!E35,CkRec03!B35)</f>
        <v>0</v>
      </c>
      <c r="B32" s="192">
        <f>IF(CkRec03!C35&gt;0,CkRec03!C35,CkRec03!A35)</f>
        <v>0</v>
      </c>
      <c r="C32" s="90">
        <f>CkRec03!G35</f>
        <v>0</v>
      </c>
      <c r="D32" s="12">
        <f>CkRec03!J35</f>
        <v>0</v>
      </c>
      <c r="E32" s="12">
        <f>CkRec03!K35</f>
        <v>0</v>
      </c>
      <c r="F32" s="12">
        <f t="shared" ref="F32" si="3">+F31+D32-E32</f>
        <v>0</v>
      </c>
      <c r="G32" s="12">
        <f>CkRec03!P35</f>
        <v>0</v>
      </c>
      <c r="H32" s="13">
        <f>+IF(CkRec03!H35='CDR 03'!$H$11,CkRec03!O35,0)</f>
        <v>0</v>
      </c>
      <c r="I32" s="13">
        <f>+IF(CkRec03!H35='CDR 03'!$I$11,CkRec03!O35,0)</f>
        <v>0</v>
      </c>
      <c r="J32" s="13">
        <f>+IF(CkRec03!H35='CDR 03'!$J$11,CkRec03!O35,0)</f>
        <v>0</v>
      </c>
      <c r="K32" s="13">
        <f>+IF(CkRec03!H35='CDR 03'!$K$11,CkRec03!O35,0)</f>
        <v>0</v>
      </c>
      <c r="L32" s="13">
        <f>+IF(CkRec03!H35='CDR 03'!$L$11,CkRec03!O35,0)</f>
        <v>0</v>
      </c>
      <c r="M32" s="13">
        <f>+IF(CkRec03!H35='CDR 03'!$M$11,CkRec03!O35,0)</f>
        <v>0</v>
      </c>
      <c r="N32" s="95">
        <f>+IF(AND(CkRec03!H35&lt;&gt;$H$11,CkRec03!H35&lt;&gt;$I$11,CkRec03!H35&lt;&gt;$J$11,CkRec03!H35&lt;&gt;$K$11,CkRec03!H35&lt;&gt;$L$11,CkRec03!H35&lt;&gt;$M$11),VLOOKUP(CkRec03!H35,CkRec03!$H$16:$N$35,7,0),0)</f>
        <v>0</v>
      </c>
      <c r="O32" s="96" t="str">
        <f>+IF(AND(CkRec03!H35&lt;&gt;$H$11,CkRec03!H35&lt;&gt;$I$11,CkRec03!H35&lt;&gt;$J$11,CkRec03!H35&lt;&gt;$K$11,CkRec03!H35&lt;&gt;$L$11,CkRec03!H35&lt;&gt;$M$11),VLOOKUP(CkRec03!H35,CkRec03!$H$16:$N$35,1,0),0)</f>
        <v/>
      </c>
      <c r="P32" s="94">
        <f>+IF(AND(CkRec03!H35&lt;&gt;$H$11,CkRec03!H35&lt;&gt;$I$11,CkRec03!H35&lt;&gt;$J$11,CkRec03!H35&lt;&gt;$K$11,CkRec03!H35&lt;&gt;$L$11,CkRec03!H35&lt;&gt;$M$11),CkRec03!O35,0)</f>
        <v>0</v>
      </c>
      <c r="R32" s="191">
        <f t="shared" si="2"/>
        <v>0</v>
      </c>
      <c r="S32" s="3" t="str">
        <f t="shared" ref="S32" si="4">IF(AND(R32&lt;=0,R32&lt;=0),"HIDE","UNHIDE")</f>
        <v>HIDE</v>
      </c>
    </row>
    <row r="33" spans="1:19" x14ac:dyDescent="0.3">
      <c r="A33" s="186">
        <f>IF(CkRec03!E36&gt;0,CkRec03!E36,CkRec03!B36)</f>
        <v>0</v>
      </c>
      <c r="B33" s="192">
        <f>IF(CkRec03!C36&gt;0,CkRec03!C36,CkRec03!A36)</f>
        <v>0</v>
      </c>
      <c r="C33" s="90">
        <f>CkRec03!G36</f>
        <v>0</v>
      </c>
      <c r="D33" s="12">
        <f>CkRec03!J36</f>
        <v>0</v>
      </c>
      <c r="E33" s="12">
        <f>CkRec03!K36</f>
        <v>0</v>
      </c>
      <c r="F33" s="12">
        <f t="shared" ref="F33:F42" si="5">+F32+D33-E33</f>
        <v>0</v>
      </c>
      <c r="G33" s="12">
        <f>CkRec03!P36</f>
        <v>0</v>
      </c>
      <c r="H33" s="13">
        <f>+IF(CkRec03!H36='CDR 03'!$H$11,CkRec03!O36,0)</f>
        <v>0</v>
      </c>
      <c r="I33" s="13">
        <f>+IF(CkRec03!H36='CDR 03'!$I$11,CkRec03!O36,0)</f>
        <v>0</v>
      </c>
      <c r="J33" s="13">
        <f>+IF(CkRec03!H36='CDR 03'!$J$11,CkRec03!O36,0)</f>
        <v>0</v>
      </c>
      <c r="K33" s="13">
        <f>+IF(CkRec03!H36='CDR 03'!$K$11,CkRec03!O36,0)</f>
        <v>0</v>
      </c>
      <c r="L33" s="13">
        <f>+IF(CkRec03!H36='CDR 03'!$L$11,CkRec03!O36,0)</f>
        <v>0</v>
      </c>
      <c r="M33" s="13">
        <f>+IF(CkRec03!H36='CDR 03'!$M$11,CkRec03!O36,0)</f>
        <v>0</v>
      </c>
      <c r="N33" s="95">
        <f>+IF(AND(CkRec03!H36&lt;&gt;$H$11,CkRec03!H36&lt;&gt;$I$11,CkRec03!H36&lt;&gt;$J$11,CkRec03!H36&lt;&gt;$K$11,CkRec03!H36&lt;&gt;$L$11,CkRec03!H36&lt;&gt;$M$11),VLOOKUP(CkRec03!H36,CkRec03!$H$16:$N$35,7,0),0)</f>
        <v>0</v>
      </c>
      <c r="O33" s="96" t="str">
        <f>+IF(AND(CkRec03!H36&lt;&gt;$H$11,CkRec03!H36&lt;&gt;$I$11,CkRec03!H36&lt;&gt;$J$11,CkRec03!H36&lt;&gt;$K$11,CkRec03!H36&lt;&gt;$L$11,CkRec03!H36&lt;&gt;$M$11),VLOOKUP(CkRec03!H36,CkRec03!$H$16:$N$35,1,0),0)</f>
        <v/>
      </c>
      <c r="P33" s="94">
        <f>+IF(AND(CkRec03!H36&lt;&gt;$H$11,CkRec03!H36&lt;&gt;$I$11,CkRec03!H36&lt;&gt;$J$11,CkRec03!H36&lt;&gt;$K$11,CkRec03!H36&lt;&gt;$L$11,CkRec03!H36&lt;&gt;$M$11),CkRec03!O36,0)</f>
        <v>0</v>
      </c>
      <c r="R33" s="191">
        <f t="shared" ref="R33:R42" si="6">SUM(D33:E33)</f>
        <v>0</v>
      </c>
      <c r="S33" s="3" t="str">
        <f t="shared" ref="S33:S42" si="7">IF(AND(R33&lt;=0,R33&lt;=0),"HIDE","UNHIDE")</f>
        <v>HIDE</v>
      </c>
    </row>
    <row r="34" spans="1:19" x14ac:dyDescent="0.3">
      <c r="A34" s="186">
        <f>IF(CkRec03!E37&gt;0,CkRec03!E37,CkRec03!B37)</f>
        <v>0</v>
      </c>
      <c r="B34" s="192">
        <f>IF(CkRec03!C37&gt;0,CkRec03!C37,CkRec03!A37)</f>
        <v>0</v>
      </c>
      <c r="C34" s="90">
        <f>CkRec03!G37</f>
        <v>0</v>
      </c>
      <c r="D34" s="12">
        <f>CkRec03!J37</f>
        <v>0</v>
      </c>
      <c r="E34" s="12">
        <f>CkRec03!K37</f>
        <v>0</v>
      </c>
      <c r="F34" s="12">
        <f t="shared" si="5"/>
        <v>0</v>
      </c>
      <c r="G34" s="12">
        <f>CkRec03!P37</f>
        <v>0</v>
      </c>
      <c r="H34" s="13">
        <f>+IF(CkRec03!H37='CDR 03'!$H$11,CkRec03!O37,0)</f>
        <v>0</v>
      </c>
      <c r="I34" s="13">
        <f>+IF(CkRec03!H37='CDR 03'!$I$11,CkRec03!O37,0)</f>
        <v>0</v>
      </c>
      <c r="J34" s="13">
        <f>+IF(CkRec03!H37='CDR 03'!$J$11,CkRec03!O37,0)</f>
        <v>0</v>
      </c>
      <c r="K34" s="13">
        <f>+IF(CkRec03!H37='CDR 03'!$K$11,CkRec03!O37,0)</f>
        <v>0</v>
      </c>
      <c r="L34" s="13">
        <f>+IF(CkRec03!H37='CDR 03'!$L$11,CkRec03!O37,0)</f>
        <v>0</v>
      </c>
      <c r="M34" s="13">
        <f>+IF(CkRec03!H37='CDR 03'!$M$11,CkRec03!O37,0)</f>
        <v>0</v>
      </c>
      <c r="N34" s="95">
        <f>+IF(AND(CkRec03!H37&lt;&gt;$H$11,CkRec03!H37&lt;&gt;$I$11,CkRec03!H37&lt;&gt;$J$11,CkRec03!H37&lt;&gt;$K$11,CkRec03!H37&lt;&gt;$L$11,CkRec03!H37&lt;&gt;$M$11),VLOOKUP(CkRec03!H37,CkRec03!$H$16:$N$35,7,0),0)</f>
        <v>0</v>
      </c>
      <c r="O34" s="96" t="str">
        <f>+IF(AND(CkRec03!H37&lt;&gt;$H$11,CkRec03!H37&lt;&gt;$I$11,CkRec03!H37&lt;&gt;$J$11,CkRec03!H37&lt;&gt;$K$11,CkRec03!H37&lt;&gt;$L$11,CkRec03!H37&lt;&gt;$M$11),VLOOKUP(CkRec03!H37,CkRec03!$H$16:$N$35,1,0),0)</f>
        <v/>
      </c>
      <c r="P34" s="94">
        <f>+IF(AND(CkRec03!H37&lt;&gt;$H$11,CkRec03!H37&lt;&gt;$I$11,CkRec03!H37&lt;&gt;$J$11,CkRec03!H37&lt;&gt;$K$11,CkRec03!H37&lt;&gt;$L$11,CkRec03!H37&lt;&gt;$M$11),CkRec03!O37,0)</f>
        <v>0</v>
      </c>
      <c r="R34" s="191">
        <f t="shared" si="6"/>
        <v>0</v>
      </c>
      <c r="S34" s="3" t="str">
        <f t="shared" si="7"/>
        <v>HIDE</v>
      </c>
    </row>
    <row r="35" spans="1:19" x14ac:dyDescent="0.3">
      <c r="A35" s="186">
        <f>IF(CkRec03!E38&gt;0,CkRec03!E38,CkRec03!B38)</f>
        <v>0</v>
      </c>
      <c r="B35" s="192">
        <f>IF(CkRec03!C38&gt;0,CkRec03!C38,CkRec03!A38)</f>
        <v>0</v>
      </c>
      <c r="C35" s="90">
        <f>CkRec03!G38</f>
        <v>0</v>
      </c>
      <c r="D35" s="12">
        <f>CkRec03!J38</f>
        <v>0</v>
      </c>
      <c r="E35" s="12">
        <f>CkRec03!K38</f>
        <v>0</v>
      </c>
      <c r="F35" s="12">
        <f t="shared" si="5"/>
        <v>0</v>
      </c>
      <c r="G35" s="12">
        <f>CkRec03!P38</f>
        <v>0</v>
      </c>
      <c r="H35" s="13">
        <f>+IF(CkRec03!H38='CDR 03'!$H$11,CkRec03!O38,0)</f>
        <v>0</v>
      </c>
      <c r="I35" s="13">
        <f>+IF(CkRec03!H38='CDR 03'!$I$11,CkRec03!O38,0)</f>
        <v>0</v>
      </c>
      <c r="J35" s="13">
        <f>+IF(CkRec03!H38='CDR 03'!$J$11,CkRec03!O38,0)</f>
        <v>0</v>
      </c>
      <c r="K35" s="13">
        <f>+IF(CkRec03!H38='CDR 03'!$K$11,CkRec03!O38,0)</f>
        <v>0</v>
      </c>
      <c r="L35" s="13">
        <f>+IF(CkRec03!H38='CDR 03'!$L$11,CkRec03!O38,0)</f>
        <v>0</v>
      </c>
      <c r="M35" s="13">
        <f>+IF(CkRec03!H38='CDR 03'!$M$11,CkRec03!O38,0)</f>
        <v>0</v>
      </c>
      <c r="N35" s="95">
        <f>+IF(AND(CkRec03!H38&lt;&gt;$H$11,CkRec03!H38&lt;&gt;$I$11,CkRec03!H38&lt;&gt;$J$11,CkRec03!H38&lt;&gt;$K$11,CkRec03!H38&lt;&gt;$L$11,CkRec03!H38&lt;&gt;$M$11),VLOOKUP(CkRec03!H38,CkRec03!$H$16:$N$35,7,0),0)</f>
        <v>0</v>
      </c>
      <c r="O35" s="96" t="str">
        <f>+IF(AND(CkRec03!H38&lt;&gt;$H$11,CkRec03!H38&lt;&gt;$I$11,CkRec03!H38&lt;&gt;$J$11,CkRec03!H38&lt;&gt;$K$11,CkRec03!H38&lt;&gt;$L$11,CkRec03!H38&lt;&gt;$M$11),VLOOKUP(CkRec03!H38,CkRec03!$H$16:$N$35,1,0),0)</f>
        <v/>
      </c>
      <c r="P35" s="94">
        <f>+IF(AND(CkRec03!H38&lt;&gt;$H$11,CkRec03!H38&lt;&gt;$I$11,CkRec03!H38&lt;&gt;$J$11,CkRec03!H38&lt;&gt;$K$11,CkRec03!H38&lt;&gt;$L$11,CkRec03!H38&lt;&gt;$M$11),CkRec03!O38,0)</f>
        <v>0</v>
      </c>
      <c r="R35" s="191">
        <f t="shared" si="6"/>
        <v>0</v>
      </c>
      <c r="S35" s="3" t="str">
        <f t="shared" si="7"/>
        <v>HIDE</v>
      </c>
    </row>
    <row r="36" spans="1:19" x14ac:dyDescent="0.3">
      <c r="A36" s="186">
        <f>IF(CkRec03!E39&gt;0,CkRec03!E39,CkRec03!B39)</f>
        <v>0</v>
      </c>
      <c r="B36" s="192">
        <f>IF(CkRec03!C39&gt;0,CkRec03!C39,CkRec03!A39)</f>
        <v>0</v>
      </c>
      <c r="C36" s="90">
        <f>CkRec03!G39</f>
        <v>0</v>
      </c>
      <c r="D36" s="12">
        <f>CkRec03!J39</f>
        <v>0</v>
      </c>
      <c r="E36" s="12">
        <f>CkRec03!K39</f>
        <v>0</v>
      </c>
      <c r="F36" s="12">
        <f t="shared" si="5"/>
        <v>0</v>
      </c>
      <c r="G36" s="12">
        <f>CkRec03!P39</f>
        <v>0</v>
      </c>
      <c r="H36" s="13">
        <f>+IF(CkRec03!H39='CDR 03'!$H$11,CkRec03!O39,0)</f>
        <v>0</v>
      </c>
      <c r="I36" s="13">
        <f>+IF(CkRec03!H39='CDR 03'!$I$11,CkRec03!O39,0)</f>
        <v>0</v>
      </c>
      <c r="J36" s="13">
        <f>+IF(CkRec03!H39='CDR 03'!$J$11,CkRec03!O39,0)</f>
        <v>0</v>
      </c>
      <c r="K36" s="13">
        <f>+IF(CkRec03!H39='CDR 03'!$K$11,CkRec03!O39,0)</f>
        <v>0</v>
      </c>
      <c r="L36" s="13">
        <f>+IF(CkRec03!H39='CDR 03'!$L$11,CkRec03!O39,0)</f>
        <v>0</v>
      </c>
      <c r="M36" s="13">
        <f>+IF(CkRec03!H39='CDR 03'!$M$11,CkRec03!O39,0)</f>
        <v>0</v>
      </c>
      <c r="N36" s="95">
        <f>+IF(AND(CkRec03!H39&lt;&gt;$H$11,CkRec03!H39&lt;&gt;$I$11,CkRec03!H39&lt;&gt;$J$11,CkRec03!H39&lt;&gt;$K$11,CkRec03!H39&lt;&gt;$L$11,CkRec03!H39&lt;&gt;$M$11),VLOOKUP(CkRec03!H39,CkRec03!$H$16:$N$35,7,0),0)</f>
        <v>0</v>
      </c>
      <c r="O36" s="96" t="str">
        <f>+IF(AND(CkRec03!H39&lt;&gt;$H$11,CkRec03!H39&lt;&gt;$I$11,CkRec03!H39&lt;&gt;$J$11,CkRec03!H39&lt;&gt;$K$11,CkRec03!H39&lt;&gt;$L$11,CkRec03!H39&lt;&gt;$M$11),VLOOKUP(CkRec03!H39,CkRec03!$H$16:$N$35,1,0),0)</f>
        <v/>
      </c>
      <c r="P36" s="94">
        <f>+IF(AND(CkRec03!H39&lt;&gt;$H$11,CkRec03!H39&lt;&gt;$I$11,CkRec03!H39&lt;&gt;$J$11,CkRec03!H39&lt;&gt;$K$11,CkRec03!H39&lt;&gt;$L$11,CkRec03!H39&lt;&gt;$M$11),CkRec03!O39,0)</f>
        <v>0</v>
      </c>
      <c r="R36" s="191">
        <f t="shared" si="6"/>
        <v>0</v>
      </c>
      <c r="S36" s="3" t="str">
        <f t="shared" si="7"/>
        <v>HIDE</v>
      </c>
    </row>
    <row r="37" spans="1:19" x14ac:dyDescent="0.3">
      <c r="A37" s="186">
        <f>IF(CkRec03!E40&gt;0,CkRec03!E40,CkRec03!B40)</f>
        <v>0</v>
      </c>
      <c r="B37" s="192">
        <f>IF(CkRec03!C40&gt;0,CkRec03!C40,CkRec03!A40)</f>
        <v>0</v>
      </c>
      <c r="C37" s="90">
        <f>CkRec03!G40</f>
        <v>0</v>
      </c>
      <c r="D37" s="12">
        <f>CkRec03!J40</f>
        <v>0</v>
      </c>
      <c r="E37" s="12">
        <f>CkRec03!K40</f>
        <v>0</v>
      </c>
      <c r="F37" s="12">
        <f t="shared" si="5"/>
        <v>0</v>
      </c>
      <c r="G37" s="12">
        <f>CkRec03!P40</f>
        <v>0</v>
      </c>
      <c r="H37" s="13">
        <f>+IF(CkRec03!H40='CDR 03'!$H$11,CkRec03!O40,0)</f>
        <v>0</v>
      </c>
      <c r="I37" s="13">
        <f>+IF(CkRec03!H40='CDR 03'!$I$11,CkRec03!O40,0)</f>
        <v>0</v>
      </c>
      <c r="J37" s="13">
        <f>+IF(CkRec03!H40='CDR 03'!$J$11,CkRec03!O40,0)</f>
        <v>0</v>
      </c>
      <c r="K37" s="13">
        <f>+IF(CkRec03!H40='CDR 03'!$K$11,CkRec03!O40,0)</f>
        <v>0</v>
      </c>
      <c r="L37" s="13">
        <f>+IF(CkRec03!H40='CDR 03'!$L$11,CkRec03!O40,0)</f>
        <v>0</v>
      </c>
      <c r="M37" s="13">
        <f>+IF(CkRec03!H40='CDR 03'!$M$11,CkRec03!O40,0)</f>
        <v>0</v>
      </c>
      <c r="N37" s="95">
        <f>+IF(AND(CkRec03!H40&lt;&gt;$H$11,CkRec03!H40&lt;&gt;$I$11,CkRec03!H40&lt;&gt;$J$11,CkRec03!H40&lt;&gt;$K$11,CkRec03!H40&lt;&gt;$L$11,CkRec03!H40&lt;&gt;$M$11),VLOOKUP(CkRec03!H40,CkRec03!$H$16:$N$35,7,0),0)</f>
        <v>0</v>
      </c>
      <c r="O37" s="96" t="str">
        <f>+IF(AND(CkRec03!H40&lt;&gt;$H$11,CkRec03!H40&lt;&gt;$I$11,CkRec03!H40&lt;&gt;$J$11,CkRec03!H40&lt;&gt;$K$11,CkRec03!H40&lt;&gt;$L$11,CkRec03!H40&lt;&gt;$M$11),VLOOKUP(CkRec03!H40,CkRec03!$H$16:$N$35,1,0),0)</f>
        <v/>
      </c>
      <c r="P37" s="94">
        <f>+IF(AND(CkRec03!H40&lt;&gt;$H$11,CkRec03!H40&lt;&gt;$I$11,CkRec03!H40&lt;&gt;$J$11,CkRec03!H40&lt;&gt;$K$11,CkRec03!H40&lt;&gt;$L$11,CkRec03!H40&lt;&gt;$M$11),CkRec03!O40,0)</f>
        <v>0</v>
      </c>
      <c r="R37" s="191">
        <f t="shared" si="6"/>
        <v>0</v>
      </c>
      <c r="S37" s="3" t="str">
        <f t="shared" si="7"/>
        <v>HIDE</v>
      </c>
    </row>
    <row r="38" spans="1:19" x14ac:dyDescent="0.3">
      <c r="A38" s="186">
        <f>IF(CkRec03!E41&gt;0,CkRec03!E41,CkRec03!B41)</f>
        <v>0</v>
      </c>
      <c r="B38" s="192">
        <f>IF(CkRec03!C41&gt;0,CkRec03!C41,CkRec03!A41)</f>
        <v>0</v>
      </c>
      <c r="C38" s="90">
        <f>CkRec03!G41</f>
        <v>0</v>
      </c>
      <c r="D38" s="12">
        <f>CkRec03!J41</f>
        <v>0</v>
      </c>
      <c r="E38" s="12">
        <f>CkRec03!K41</f>
        <v>0</v>
      </c>
      <c r="F38" s="12">
        <f t="shared" si="5"/>
        <v>0</v>
      </c>
      <c r="G38" s="12">
        <f>CkRec03!P41</f>
        <v>0</v>
      </c>
      <c r="H38" s="13">
        <f>+IF(CkRec03!H41='CDR 03'!$H$11,CkRec03!O41,0)</f>
        <v>0</v>
      </c>
      <c r="I38" s="13">
        <f>+IF(CkRec03!H41='CDR 03'!$I$11,CkRec03!O41,0)</f>
        <v>0</v>
      </c>
      <c r="J38" s="13">
        <f>+IF(CkRec03!H41='CDR 03'!$J$11,CkRec03!O41,0)</f>
        <v>0</v>
      </c>
      <c r="K38" s="13">
        <f>+IF(CkRec03!H41='CDR 03'!$K$11,CkRec03!O41,0)</f>
        <v>0</v>
      </c>
      <c r="L38" s="13">
        <f>+IF(CkRec03!H41='CDR 03'!$L$11,CkRec03!O41,0)</f>
        <v>0</v>
      </c>
      <c r="M38" s="13">
        <f>+IF(CkRec03!H41='CDR 03'!$M$11,CkRec03!O41,0)</f>
        <v>0</v>
      </c>
      <c r="N38" s="95">
        <f>+IF(AND(CkRec03!H41&lt;&gt;$H$11,CkRec03!H41&lt;&gt;$I$11,CkRec03!H41&lt;&gt;$J$11,CkRec03!H41&lt;&gt;$K$11,CkRec03!H41&lt;&gt;$L$11,CkRec03!H41&lt;&gt;$M$11),VLOOKUP(CkRec03!H41,CkRec03!$H$16:$N$35,7,0),0)</f>
        <v>0</v>
      </c>
      <c r="O38" s="96" t="str">
        <f>+IF(AND(CkRec03!H41&lt;&gt;$H$11,CkRec03!H41&lt;&gt;$I$11,CkRec03!H41&lt;&gt;$J$11,CkRec03!H41&lt;&gt;$K$11,CkRec03!H41&lt;&gt;$L$11,CkRec03!H41&lt;&gt;$M$11),VLOOKUP(CkRec03!H41,CkRec03!$H$16:$N$35,1,0),0)</f>
        <v/>
      </c>
      <c r="P38" s="94">
        <f>+IF(AND(CkRec03!H41&lt;&gt;$H$11,CkRec03!H41&lt;&gt;$I$11,CkRec03!H41&lt;&gt;$J$11,CkRec03!H41&lt;&gt;$K$11,CkRec03!H41&lt;&gt;$L$11,CkRec03!H41&lt;&gt;$M$11),CkRec03!O41,0)</f>
        <v>0</v>
      </c>
      <c r="R38" s="191">
        <f t="shared" si="6"/>
        <v>0</v>
      </c>
      <c r="S38" s="3" t="str">
        <f t="shared" si="7"/>
        <v>HIDE</v>
      </c>
    </row>
    <row r="39" spans="1:19" x14ac:dyDescent="0.3">
      <c r="A39" s="186">
        <f>IF(CkRec03!E42&gt;0,CkRec03!E42,CkRec03!B42)</f>
        <v>0</v>
      </c>
      <c r="B39" s="192">
        <f>IF(CkRec03!C42&gt;0,CkRec03!C42,CkRec03!A42)</f>
        <v>0</v>
      </c>
      <c r="C39" s="90">
        <f>CkRec03!G42</f>
        <v>0</v>
      </c>
      <c r="D39" s="12">
        <f>CkRec03!J42</f>
        <v>0</v>
      </c>
      <c r="E39" s="12">
        <f>CkRec03!K42</f>
        <v>0</v>
      </c>
      <c r="F39" s="12">
        <f t="shared" si="5"/>
        <v>0</v>
      </c>
      <c r="G39" s="12">
        <f>CkRec03!P42</f>
        <v>0</v>
      </c>
      <c r="H39" s="13">
        <f>+IF(CkRec03!H42='CDR 03'!$H$11,CkRec03!O42,0)</f>
        <v>0</v>
      </c>
      <c r="I39" s="13">
        <f>+IF(CkRec03!H42='CDR 03'!$I$11,CkRec03!O42,0)</f>
        <v>0</v>
      </c>
      <c r="J39" s="13">
        <f>+IF(CkRec03!H42='CDR 03'!$J$11,CkRec03!O42,0)</f>
        <v>0</v>
      </c>
      <c r="K39" s="13">
        <f>+IF(CkRec03!H42='CDR 03'!$K$11,CkRec03!O42,0)</f>
        <v>0</v>
      </c>
      <c r="L39" s="13">
        <f>+IF(CkRec03!H42='CDR 03'!$L$11,CkRec03!O42,0)</f>
        <v>0</v>
      </c>
      <c r="M39" s="13">
        <f>+IF(CkRec03!H42='CDR 03'!$M$11,CkRec03!O42,0)</f>
        <v>0</v>
      </c>
      <c r="N39" s="95">
        <f>+IF(AND(CkRec03!H42&lt;&gt;$H$11,CkRec03!H42&lt;&gt;$I$11,CkRec03!H42&lt;&gt;$J$11,CkRec03!H42&lt;&gt;$K$11,CkRec03!H42&lt;&gt;$L$11,CkRec03!H42&lt;&gt;$M$11),VLOOKUP(CkRec03!H42,CkRec03!$H$16:$N$35,7,0),0)</f>
        <v>0</v>
      </c>
      <c r="O39" s="96" t="str">
        <f>+IF(AND(CkRec03!H42&lt;&gt;$H$11,CkRec03!H42&lt;&gt;$I$11,CkRec03!H42&lt;&gt;$J$11,CkRec03!H42&lt;&gt;$K$11,CkRec03!H42&lt;&gt;$L$11,CkRec03!H42&lt;&gt;$M$11),VLOOKUP(CkRec03!H42,CkRec03!$H$16:$N$35,1,0),0)</f>
        <v/>
      </c>
      <c r="P39" s="94">
        <f>+IF(AND(CkRec03!H42&lt;&gt;$H$11,CkRec03!H42&lt;&gt;$I$11,CkRec03!H42&lt;&gt;$J$11,CkRec03!H42&lt;&gt;$K$11,CkRec03!H42&lt;&gt;$L$11,CkRec03!H42&lt;&gt;$M$11),CkRec03!O42,0)</f>
        <v>0</v>
      </c>
      <c r="R39" s="191">
        <f t="shared" si="6"/>
        <v>0</v>
      </c>
      <c r="S39" s="3" t="str">
        <f t="shared" si="7"/>
        <v>HIDE</v>
      </c>
    </row>
    <row r="40" spans="1:19" x14ac:dyDescent="0.3">
      <c r="A40" s="186">
        <f>IF(CkRec03!E43&gt;0,CkRec03!E43,CkRec03!B43)</f>
        <v>0</v>
      </c>
      <c r="B40" s="192">
        <f>IF(CkRec03!C43&gt;0,CkRec03!C43,CkRec03!A43)</f>
        <v>0</v>
      </c>
      <c r="C40" s="90">
        <f>CkRec03!G43</f>
        <v>0</v>
      </c>
      <c r="D40" s="12">
        <f>CkRec03!J43</f>
        <v>0</v>
      </c>
      <c r="E40" s="12">
        <f>CkRec03!K43</f>
        <v>0</v>
      </c>
      <c r="F40" s="12">
        <f t="shared" si="5"/>
        <v>0</v>
      </c>
      <c r="G40" s="12">
        <f>CkRec03!P43</f>
        <v>0</v>
      </c>
      <c r="H40" s="13">
        <f>+IF(CkRec03!H43='CDR 03'!$H$11,CkRec03!O43,0)</f>
        <v>0</v>
      </c>
      <c r="I40" s="13">
        <f>+IF(CkRec03!H43='CDR 03'!$I$11,CkRec03!O43,0)</f>
        <v>0</v>
      </c>
      <c r="J40" s="13">
        <f>+IF(CkRec03!H43='CDR 03'!$J$11,CkRec03!O43,0)</f>
        <v>0</v>
      </c>
      <c r="K40" s="13">
        <f>+IF(CkRec03!H43='CDR 03'!$K$11,CkRec03!O43,0)</f>
        <v>0</v>
      </c>
      <c r="L40" s="13">
        <f>+IF(CkRec03!H43='CDR 03'!$L$11,CkRec03!O43,0)</f>
        <v>0</v>
      </c>
      <c r="M40" s="13">
        <f>+IF(CkRec03!H43='CDR 03'!$M$11,CkRec03!O43,0)</f>
        <v>0</v>
      </c>
      <c r="N40" s="95">
        <f>+IF(AND(CkRec03!H43&lt;&gt;$H$11,CkRec03!H43&lt;&gt;$I$11,CkRec03!H43&lt;&gt;$J$11,CkRec03!H43&lt;&gt;$K$11,CkRec03!H43&lt;&gt;$L$11,CkRec03!H43&lt;&gt;$M$11),VLOOKUP(CkRec03!H43,CkRec03!$H$16:$N$35,7,0),0)</f>
        <v>0</v>
      </c>
      <c r="O40" s="96" t="str">
        <f>+IF(AND(CkRec03!H43&lt;&gt;$H$11,CkRec03!H43&lt;&gt;$I$11,CkRec03!H43&lt;&gt;$J$11,CkRec03!H43&lt;&gt;$K$11,CkRec03!H43&lt;&gt;$L$11,CkRec03!H43&lt;&gt;$M$11),VLOOKUP(CkRec03!H43,CkRec03!$H$16:$N$35,1,0),0)</f>
        <v/>
      </c>
      <c r="P40" s="94">
        <f>+IF(AND(CkRec03!H43&lt;&gt;$H$11,CkRec03!H43&lt;&gt;$I$11,CkRec03!H43&lt;&gt;$J$11,CkRec03!H43&lt;&gt;$K$11,CkRec03!H43&lt;&gt;$L$11,CkRec03!H43&lt;&gt;$M$11),CkRec03!O43,0)</f>
        <v>0</v>
      </c>
      <c r="R40" s="191">
        <f t="shared" si="6"/>
        <v>0</v>
      </c>
      <c r="S40" s="3" t="str">
        <f t="shared" si="7"/>
        <v>HIDE</v>
      </c>
    </row>
    <row r="41" spans="1:19" x14ac:dyDescent="0.3">
      <c r="A41" s="186">
        <f>IF(CkRec03!E44&gt;0,CkRec03!E44,CkRec03!B44)</f>
        <v>0</v>
      </c>
      <c r="B41" s="192">
        <f>IF(CkRec03!C44&gt;0,CkRec03!C44,CkRec03!A44)</f>
        <v>0</v>
      </c>
      <c r="C41" s="90">
        <f>CkRec03!G44</f>
        <v>0</v>
      </c>
      <c r="D41" s="12">
        <f>CkRec03!J44</f>
        <v>0</v>
      </c>
      <c r="E41" s="12">
        <f>CkRec03!K44</f>
        <v>0</v>
      </c>
      <c r="F41" s="12">
        <f t="shared" si="5"/>
        <v>0</v>
      </c>
      <c r="G41" s="12">
        <f>CkRec03!P44</f>
        <v>0</v>
      </c>
      <c r="H41" s="13">
        <f>+IF(CkRec03!H44='CDR 03'!$H$11,CkRec03!O44,0)</f>
        <v>0</v>
      </c>
      <c r="I41" s="13">
        <f>+IF(CkRec03!H44='CDR 03'!$I$11,CkRec03!O44,0)</f>
        <v>0</v>
      </c>
      <c r="J41" s="13">
        <f>+IF(CkRec03!H44='CDR 03'!$J$11,CkRec03!O44,0)</f>
        <v>0</v>
      </c>
      <c r="K41" s="13">
        <f>+IF(CkRec03!H44='CDR 03'!$K$11,CkRec03!O44,0)</f>
        <v>0</v>
      </c>
      <c r="L41" s="13">
        <f>+IF(CkRec03!H44='CDR 03'!$L$11,CkRec03!O44,0)</f>
        <v>0</v>
      </c>
      <c r="M41" s="13">
        <f>+IF(CkRec03!H44='CDR 03'!$M$11,CkRec03!O44,0)</f>
        <v>0</v>
      </c>
      <c r="N41" s="95">
        <f>+IF(AND(CkRec03!H44&lt;&gt;$H$11,CkRec03!H44&lt;&gt;$I$11,CkRec03!H44&lt;&gt;$J$11,CkRec03!H44&lt;&gt;$K$11,CkRec03!H44&lt;&gt;$L$11,CkRec03!H44&lt;&gt;$M$11),VLOOKUP(CkRec03!H44,CkRec03!$H$16:$N$35,7,0),0)</f>
        <v>0</v>
      </c>
      <c r="O41" s="96" t="str">
        <f>+IF(AND(CkRec03!H44&lt;&gt;$H$11,CkRec03!H44&lt;&gt;$I$11,CkRec03!H44&lt;&gt;$J$11,CkRec03!H44&lt;&gt;$K$11,CkRec03!H44&lt;&gt;$L$11,CkRec03!H44&lt;&gt;$M$11),VLOOKUP(CkRec03!H44,CkRec03!$H$16:$N$35,1,0),0)</f>
        <v/>
      </c>
      <c r="P41" s="94">
        <f>+IF(AND(CkRec03!H44&lt;&gt;$H$11,CkRec03!H44&lt;&gt;$I$11,CkRec03!H44&lt;&gt;$J$11,CkRec03!H44&lt;&gt;$K$11,CkRec03!H44&lt;&gt;$L$11,CkRec03!H44&lt;&gt;$M$11),CkRec03!O44,0)</f>
        <v>0</v>
      </c>
      <c r="R41" s="191">
        <f t="shared" si="6"/>
        <v>0</v>
      </c>
      <c r="S41" s="3" t="str">
        <f t="shared" si="7"/>
        <v>HIDE</v>
      </c>
    </row>
    <row r="42" spans="1:19" x14ac:dyDescent="0.3">
      <c r="A42" s="186">
        <f>IF(CkRec03!E45&gt;0,CkRec03!E45,CkRec03!B45)</f>
        <v>0</v>
      </c>
      <c r="B42" s="192">
        <f>IF(CkRec03!C45&gt;0,CkRec03!C45,CkRec03!A45)</f>
        <v>0</v>
      </c>
      <c r="C42" s="90">
        <f>CkRec03!G45</f>
        <v>0</v>
      </c>
      <c r="D42" s="12">
        <f>CkRec03!J45</f>
        <v>0</v>
      </c>
      <c r="E42" s="12">
        <f>CkRec03!K45</f>
        <v>0</v>
      </c>
      <c r="F42" s="12">
        <f t="shared" si="5"/>
        <v>0</v>
      </c>
      <c r="G42" s="12">
        <f>CkRec03!P45</f>
        <v>0</v>
      </c>
      <c r="H42" s="13">
        <f>+IF(CkRec03!H45='CDR 03'!$H$11,CkRec03!O45,0)</f>
        <v>0</v>
      </c>
      <c r="I42" s="13">
        <f>+IF(CkRec03!H45='CDR 03'!$I$11,CkRec03!O45,0)</f>
        <v>0</v>
      </c>
      <c r="J42" s="13">
        <f>+IF(CkRec03!H45='CDR 03'!$J$11,CkRec03!O45,0)</f>
        <v>0</v>
      </c>
      <c r="K42" s="13">
        <f>+IF(CkRec03!H45='CDR 03'!$K$11,CkRec03!O45,0)</f>
        <v>0</v>
      </c>
      <c r="L42" s="13">
        <f>+IF(CkRec03!H45='CDR 03'!$L$11,CkRec03!O45,0)</f>
        <v>0</v>
      </c>
      <c r="M42" s="13">
        <f>+IF(CkRec03!H45='CDR 03'!$M$11,CkRec03!O45,0)</f>
        <v>0</v>
      </c>
      <c r="N42" s="95">
        <f>+IF(AND(CkRec03!H45&lt;&gt;$H$11,CkRec03!H45&lt;&gt;$I$11,CkRec03!H45&lt;&gt;$J$11,CkRec03!H45&lt;&gt;$K$11,CkRec03!H45&lt;&gt;$L$11,CkRec03!H45&lt;&gt;$M$11),VLOOKUP(CkRec03!H45,CkRec03!$H$16:$N$35,7,0),0)</f>
        <v>0</v>
      </c>
      <c r="O42" s="96" t="str">
        <f>+IF(AND(CkRec03!H45&lt;&gt;$H$11,CkRec03!H45&lt;&gt;$I$11,CkRec03!H45&lt;&gt;$J$11,CkRec03!H45&lt;&gt;$K$11,CkRec03!H45&lt;&gt;$L$11,CkRec03!H45&lt;&gt;$M$11),VLOOKUP(CkRec03!H45,CkRec03!$H$16:$N$35,1,0),0)</f>
        <v/>
      </c>
      <c r="P42" s="94">
        <f>+IF(AND(CkRec03!H45&lt;&gt;$H$11,CkRec03!H45&lt;&gt;$I$11,CkRec03!H45&lt;&gt;$J$11,CkRec03!H45&lt;&gt;$K$11,CkRec03!H45&lt;&gt;$L$11,CkRec03!H45&lt;&gt;$M$11),CkRec03!O45,0)</f>
        <v>0</v>
      </c>
      <c r="R42" s="191">
        <f t="shared" si="6"/>
        <v>0</v>
      </c>
      <c r="S42" s="3" t="str">
        <f t="shared" si="7"/>
        <v>HIDE</v>
      </c>
    </row>
    <row r="43" spans="1:19" s="82" customFormat="1" ht="17.25" thickBot="1" x14ac:dyDescent="0.35">
      <c r="A43" s="15"/>
      <c r="B43" s="15"/>
      <c r="C43" s="97" t="s">
        <v>267</v>
      </c>
      <c r="D43" s="98">
        <f>SUM(D13:D42)</f>
        <v>0</v>
      </c>
      <c r="E43" s="98">
        <f>SUM(E13:E42)</f>
        <v>0</v>
      </c>
      <c r="F43" s="98"/>
      <c r="G43" s="98">
        <f t="shared" ref="G43:M43" si="8">SUM(G13:G42)</f>
        <v>0</v>
      </c>
      <c r="H43" s="98">
        <f t="shared" si="8"/>
        <v>0</v>
      </c>
      <c r="I43" s="98">
        <f t="shared" si="8"/>
        <v>0</v>
      </c>
      <c r="J43" s="98">
        <f t="shared" si="8"/>
        <v>0</v>
      </c>
      <c r="K43" s="98">
        <f t="shared" si="8"/>
        <v>0</v>
      </c>
      <c r="L43" s="98">
        <f t="shared" si="8"/>
        <v>0</v>
      </c>
      <c r="M43" s="98">
        <f t="shared" si="8"/>
        <v>0</v>
      </c>
      <c r="N43" s="98"/>
      <c r="O43" s="98"/>
      <c r="P43" s="98">
        <f>SUM(P13:P42)</f>
        <v>0</v>
      </c>
    </row>
    <row r="44" spans="1:19" s="82" customFormat="1" ht="17.25" thickTop="1" x14ac:dyDescent="0.3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9" x14ac:dyDescent="0.3">
      <c r="D45" s="2"/>
      <c r="E45" s="2"/>
      <c r="F45" s="2"/>
      <c r="K45" s="2" t="s">
        <v>18</v>
      </c>
    </row>
    <row r="46" spans="1:19" x14ac:dyDescent="0.3">
      <c r="D46" s="2"/>
      <c r="E46" s="2"/>
      <c r="F46" s="2"/>
      <c r="K46" s="2"/>
    </row>
    <row r="47" spans="1:19" x14ac:dyDescent="0.3">
      <c r="D47" s="2"/>
      <c r="E47" s="2"/>
      <c r="F47" s="2"/>
      <c r="K47" s="4"/>
    </row>
    <row r="48" spans="1:19" x14ac:dyDescent="0.3">
      <c r="C48" s="17"/>
      <c r="D48" s="18"/>
      <c r="E48" s="18"/>
      <c r="F48" s="18"/>
      <c r="K48" s="343" t="str">
        <f>UPPER(Reports!C9)</f>
        <v/>
      </c>
      <c r="L48" s="343"/>
      <c r="M48" s="343"/>
      <c r="N48" s="343"/>
    </row>
    <row r="49" spans="1:14" x14ac:dyDescent="0.3">
      <c r="C49" s="19"/>
      <c r="D49" s="4"/>
      <c r="E49" s="4"/>
      <c r="F49" s="4"/>
      <c r="K49" s="338">
        <f>Reports!C11</f>
        <v>0</v>
      </c>
      <c r="L49" s="338"/>
      <c r="M49" s="338"/>
      <c r="N49" s="338"/>
    </row>
    <row r="50" spans="1:14" x14ac:dyDescent="0.3">
      <c r="A50" s="2"/>
      <c r="B50" s="2"/>
      <c r="C50" s="2"/>
      <c r="K50" s="338"/>
      <c r="L50" s="338"/>
      <c r="M5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49:N49"/>
    <mergeCell ref="K50:M50"/>
    <mergeCell ref="S9:S10"/>
    <mergeCell ref="D10:D11"/>
    <mergeCell ref="E10:E11"/>
    <mergeCell ref="F10:F11"/>
    <mergeCell ref="N10:P10"/>
    <mergeCell ref="K48:N48"/>
  </mergeCells>
  <hyperlinks>
    <hyperlink ref="T1" location="Reports!A1" display="BACK TO MAIN"/>
  </hyperlinks>
  <printOptions horizontalCentered="1" verticalCentered="1"/>
  <pageMargins left="0" right="0.2" top="0" bottom="0" header="0.3" footer="0.3"/>
  <pageSetup paperSize="507" scale="71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CkRec06!E50</f>
        <v>June 1-30,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279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IF(B13&gt;0,CkRec06!E16," ")</f>
        <v xml:space="preserve"> </v>
      </c>
      <c r="B13" s="259">
        <f>CkRec06!C16</f>
        <v>0</v>
      </c>
      <c r="C13" s="113" t="str">
        <f>IF(B13&gt;0,CkRec06!A16," ")</f>
        <v xml:space="preserve"> </v>
      </c>
      <c r="D13" s="114"/>
      <c r="E13" s="114"/>
      <c r="F13" s="113" t="str">
        <f>IF(B13&gt;0,CkRec06!G16," ")</f>
        <v xml:space="preserve"> </v>
      </c>
      <c r="G13" s="113" t="str">
        <f>CkRec06!H16</f>
        <v/>
      </c>
      <c r="H13" s="260" t="str">
        <f>IF(B13&gt;0,CkRec06!I16," ")</f>
        <v xml:space="preserve"> </v>
      </c>
      <c r="I13" s="115">
        <f>CkRec06!Q16</f>
        <v>0</v>
      </c>
      <c r="J13" s="40">
        <v>1</v>
      </c>
    </row>
    <row r="14" spans="1:13" x14ac:dyDescent="0.25">
      <c r="A14" s="116" t="str">
        <f>IF(B14&gt;0,CkRec06!E17," ")</f>
        <v xml:space="preserve"> </v>
      </c>
      <c r="B14" s="259">
        <f>CkRec06!C17</f>
        <v>0</v>
      </c>
      <c r="C14" s="113" t="str">
        <f>IF(B14&gt;0,CkRec06!A17," ")</f>
        <v xml:space="preserve"> </v>
      </c>
      <c r="D14" s="112"/>
      <c r="E14" s="112"/>
      <c r="F14" s="113" t="str">
        <f>IF(B14&gt;0,CkRec06!G17," ")</f>
        <v xml:space="preserve"> </v>
      </c>
      <c r="G14" s="66" t="str">
        <f>CkRec06!H17</f>
        <v/>
      </c>
      <c r="H14" s="260" t="str">
        <f>IF(B14&gt;0,CkRec06!I17," ")</f>
        <v xml:space="preserve"> </v>
      </c>
      <c r="I14" s="67">
        <f>CkRec06!Q17</f>
        <v>0</v>
      </c>
      <c r="J14" s="40">
        <v>2</v>
      </c>
    </row>
    <row r="15" spans="1:13" x14ac:dyDescent="0.25">
      <c r="A15" s="116" t="str">
        <f>IF(B15&gt;0,CkRec06!E18," ")</f>
        <v xml:space="preserve"> </v>
      </c>
      <c r="B15" s="259">
        <f>CkRec06!C18</f>
        <v>0</v>
      </c>
      <c r="C15" s="113" t="str">
        <f>IF(B15&gt;0,CkRec06!A18," ")</f>
        <v xml:space="preserve"> </v>
      </c>
      <c r="D15" s="112"/>
      <c r="E15" s="112"/>
      <c r="F15" s="113" t="str">
        <f>IF(B15&gt;0,CkRec06!G18," ")</f>
        <v xml:space="preserve"> </v>
      </c>
      <c r="G15" s="66" t="str">
        <f>CkRec06!H18</f>
        <v/>
      </c>
      <c r="H15" s="260" t="str">
        <f>IF(B15&gt;0,CkRec06!I18," ")</f>
        <v xml:space="preserve"> </v>
      </c>
      <c r="I15" s="67">
        <f>CkRec06!Q18</f>
        <v>0</v>
      </c>
      <c r="J15" s="40">
        <v>3</v>
      </c>
    </row>
    <row r="16" spans="1:13" x14ac:dyDescent="0.25">
      <c r="A16" s="116" t="str">
        <f>IF(B16&gt;0,CkRec06!E19," ")</f>
        <v xml:space="preserve"> </v>
      </c>
      <c r="B16" s="259">
        <f>CkRec06!C19</f>
        <v>0</v>
      </c>
      <c r="C16" s="113" t="str">
        <f>IF(B16&gt;0,CkRec06!A19," ")</f>
        <v xml:space="preserve"> </v>
      </c>
      <c r="D16" s="112"/>
      <c r="E16" s="112"/>
      <c r="F16" s="113" t="str">
        <f>IF(B16&gt;0,CkRec06!G19," ")</f>
        <v xml:space="preserve"> </v>
      </c>
      <c r="G16" s="66" t="str">
        <f>CkRec06!H19</f>
        <v/>
      </c>
      <c r="H16" s="260" t="str">
        <f>IF(B16&gt;0,CkRec06!I19," ")</f>
        <v xml:space="preserve"> </v>
      </c>
      <c r="I16" s="67">
        <f>CkRec06!Q19</f>
        <v>0</v>
      </c>
      <c r="J16" s="40">
        <v>4</v>
      </c>
    </row>
    <row r="17" spans="1:10" x14ac:dyDescent="0.25">
      <c r="A17" s="116" t="str">
        <f>IF(B17&gt;0,CkRec06!E20," ")</f>
        <v xml:space="preserve"> </v>
      </c>
      <c r="B17" s="259">
        <f>CkRec06!C20</f>
        <v>0</v>
      </c>
      <c r="C17" s="113" t="str">
        <f>IF(B17&gt;0,CkRec06!A20," ")</f>
        <v xml:space="preserve"> </v>
      </c>
      <c r="D17" s="112"/>
      <c r="E17" s="112"/>
      <c r="F17" s="113" t="str">
        <f>IF(B17&gt;0,CkRec06!G20," ")</f>
        <v xml:space="preserve"> </v>
      </c>
      <c r="G17" s="66" t="str">
        <f>CkRec06!H20</f>
        <v/>
      </c>
      <c r="H17" s="260" t="str">
        <f>IF(B17&gt;0,CkRec06!I20," ")</f>
        <v xml:space="preserve"> </v>
      </c>
      <c r="I17" s="67">
        <f>CkRec06!Q20</f>
        <v>0</v>
      </c>
      <c r="J17" s="40">
        <v>5</v>
      </c>
    </row>
    <row r="18" spans="1:10" x14ac:dyDescent="0.25">
      <c r="A18" s="116" t="str">
        <f>IF(B18&gt;0,CkRec06!E21," ")</f>
        <v xml:space="preserve"> </v>
      </c>
      <c r="B18" s="259">
        <f>CkRec06!C21</f>
        <v>0</v>
      </c>
      <c r="C18" s="113" t="str">
        <f>IF(B18&gt;0,CkRec06!A21," ")</f>
        <v xml:space="preserve"> </v>
      </c>
      <c r="D18" s="112"/>
      <c r="E18" s="112"/>
      <c r="F18" s="113" t="str">
        <f>IF(B18&gt;0,CkRec06!G21," ")</f>
        <v xml:space="preserve"> </v>
      </c>
      <c r="G18" s="66" t="str">
        <f>CkRec06!H21</f>
        <v/>
      </c>
      <c r="H18" s="260" t="str">
        <f>IF(B18&gt;0,CkRec06!I21," ")</f>
        <v xml:space="preserve"> </v>
      </c>
      <c r="I18" s="67">
        <f>CkRec06!Q21</f>
        <v>0</v>
      </c>
      <c r="J18" s="40">
        <v>6</v>
      </c>
    </row>
    <row r="19" spans="1:10" x14ac:dyDescent="0.25">
      <c r="A19" s="116" t="str">
        <f>IF(B19&gt;0,CkRec06!E22," ")</f>
        <v xml:space="preserve"> </v>
      </c>
      <c r="B19" s="259">
        <f>CkRec06!C22</f>
        <v>0</v>
      </c>
      <c r="C19" s="113" t="str">
        <f>IF(B19&gt;0,CkRec06!A22," ")</f>
        <v xml:space="preserve"> </v>
      </c>
      <c r="D19" s="112"/>
      <c r="E19" s="112"/>
      <c r="F19" s="113" t="str">
        <f>IF(B19&gt;0,CkRec06!G22," ")</f>
        <v xml:space="preserve"> </v>
      </c>
      <c r="G19" s="66" t="str">
        <f>CkRec06!H22</f>
        <v/>
      </c>
      <c r="H19" s="260" t="str">
        <f>IF(B19&gt;0,CkRec06!I22," ")</f>
        <v xml:space="preserve"> </v>
      </c>
      <c r="I19" s="67">
        <f>CkRec06!Q22</f>
        <v>0</v>
      </c>
      <c r="J19" s="40">
        <v>7</v>
      </c>
    </row>
    <row r="20" spans="1:10" x14ac:dyDescent="0.25">
      <c r="A20" s="116" t="str">
        <f>IF(B20&gt;0,CkRec06!E23," ")</f>
        <v xml:space="preserve"> </v>
      </c>
      <c r="B20" s="259">
        <f>CkRec06!C23</f>
        <v>0</v>
      </c>
      <c r="C20" s="113" t="str">
        <f>IF(B20&gt;0,CkRec06!A23," ")</f>
        <v xml:space="preserve"> </v>
      </c>
      <c r="D20" s="112"/>
      <c r="E20" s="112"/>
      <c r="F20" s="113" t="str">
        <f>IF(B20&gt;0,CkRec06!G23," ")</f>
        <v xml:space="preserve"> </v>
      </c>
      <c r="G20" s="66" t="str">
        <f>CkRec06!H23</f>
        <v/>
      </c>
      <c r="H20" s="260" t="str">
        <f>IF(B20&gt;0,CkRec06!I23," ")</f>
        <v xml:space="preserve"> </v>
      </c>
      <c r="I20" s="67">
        <f>CkRec06!Q23</f>
        <v>0</v>
      </c>
      <c r="J20" s="40">
        <v>8</v>
      </c>
    </row>
    <row r="21" spans="1:10" x14ac:dyDescent="0.25">
      <c r="A21" s="116" t="str">
        <f>IF(B21&gt;0,CkRec06!E24," ")</f>
        <v xml:space="preserve"> </v>
      </c>
      <c r="B21" s="259">
        <f>CkRec06!C24</f>
        <v>0</v>
      </c>
      <c r="C21" s="113" t="str">
        <f>IF(B21&gt;0,CkRec06!A24," ")</f>
        <v xml:space="preserve"> </v>
      </c>
      <c r="D21" s="112"/>
      <c r="E21" s="112"/>
      <c r="F21" s="113" t="str">
        <f>IF(B21&gt;0,CkRec06!G24," ")</f>
        <v xml:space="preserve"> </v>
      </c>
      <c r="G21" s="66" t="str">
        <f>CkRec06!H24</f>
        <v/>
      </c>
      <c r="H21" s="260" t="str">
        <f>IF(B21&gt;0,CkRec06!I24," ")</f>
        <v xml:space="preserve"> </v>
      </c>
      <c r="I21" s="67">
        <f>CkRec06!Q24</f>
        <v>0</v>
      </c>
      <c r="J21" s="40">
        <v>9</v>
      </c>
    </row>
    <row r="22" spans="1:10" x14ac:dyDescent="0.25">
      <c r="A22" s="116" t="str">
        <f>IF(B22&gt;0,CkRec06!E25," ")</f>
        <v xml:space="preserve"> </v>
      </c>
      <c r="B22" s="259">
        <f>CkRec06!C25</f>
        <v>0</v>
      </c>
      <c r="C22" s="113" t="str">
        <f>IF(B22&gt;0,CkRec06!A25," ")</f>
        <v xml:space="preserve"> </v>
      </c>
      <c r="D22" s="112"/>
      <c r="E22" s="112"/>
      <c r="F22" s="113" t="str">
        <f>IF(B22&gt;0,CkRec06!G25," ")</f>
        <v xml:space="preserve"> </v>
      </c>
      <c r="G22" s="66" t="str">
        <f>CkRec06!H25</f>
        <v/>
      </c>
      <c r="H22" s="260" t="str">
        <f>IF(B22&gt;0,CkRec06!I25," ")</f>
        <v xml:space="preserve"> </v>
      </c>
      <c r="I22" s="67">
        <f>CkRec06!Q25</f>
        <v>0</v>
      </c>
      <c r="J22" s="40">
        <v>10</v>
      </c>
    </row>
    <row r="23" spans="1:10" x14ac:dyDescent="0.25">
      <c r="A23" s="116" t="str">
        <f>IF(B23&gt;0,CkRec06!E26," ")</f>
        <v xml:space="preserve"> </v>
      </c>
      <c r="B23" s="259">
        <f>CkRec06!C26</f>
        <v>0</v>
      </c>
      <c r="C23" s="113" t="str">
        <f>IF(B23&gt;0,CkRec06!A26," ")</f>
        <v xml:space="preserve"> </v>
      </c>
      <c r="D23" s="112"/>
      <c r="E23" s="112"/>
      <c r="F23" s="113" t="str">
        <f>IF(B23&gt;0,CkRec06!G26," ")</f>
        <v xml:space="preserve"> </v>
      </c>
      <c r="G23" s="66" t="str">
        <f>CkRec06!H26</f>
        <v/>
      </c>
      <c r="H23" s="260" t="str">
        <f>IF(B23&gt;0,CkRec06!I26," ")</f>
        <v xml:space="preserve"> </v>
      </c>
      <c r="I23" s="67">
        <f>CkRec06!Q26</f>
        <v>0</v>
      </c>
      <c r="J23" s="40">
        <v>11</v>
      </c>
    </row>
    <row r="24" spans="1:10" x14ac:dyDescent="0.25">
      <c r="A24" s="116" t="str">
        <f>IF(B24&gt;0,CkRec06!E27," ")</f>
        <v xml:space="preserve"> </v>
      </c>
      <c r="B24" s="259">
        <f>CkRec06!C27</f>
        <v>0</v>
      </c>
      <c r="C24" s="113" t="str">
        <f>IF(B24&gt;0,CkRec06!A27," ")</f>
        <v xml:space="preserve"> </v>
      </c>
      <c r="D24" s="112"/>
      <c r="E24" s="112"/>
      <c r="F24" s="113" t="str">
        <f>IF(B24&gt;0,CkRec06!G27," ")</f>
        <v xml:space="preserve"> </v>
      </c>
      <c r="G24" s="66" t="str">
        <f>CkRec06!H27</f>
        <v/>
      </c>
      <c r="H24" s="260" t="str">
        <f>IF(B24&gt;0,CkRec06!I27," ")</f>
        <v xml:space="preserve"> </v>
      </c>
      <c r="I24" s="67">
        <f>CkRec06!Q27</f>
        <v>0</v>
      </c>
      <c r="J24" s="40">
        <v>12</v>
      </c>
    </row>
    <row r="25" spans="1:10" x14ac:dyDescent="0.25">
      <c r="A25" s="116" t="str">
        <f>IF(B25&gt;0,CkRec06!E28," ")</f>
        <v xml:space="preserve"> </v>
      </c>
      <c r="B25" s="259">
        <f>CkRec06!C28</f>
        <v>0</v>
      </c>
      <c r="C25" s="113" t="str">
        <f>IF(B25&gt;0,CkRec06!A28," ")</f>
        <v xml:space="preserve"> </v>
      </c>
      <c r="D25" s="112"/>
      <c r="E25" s="112"/>
      <c r="F25" s="113" t="str">
        <f>IF(B25&gt;0,CkRec06!G28," ")</f>
        <v xml:space="preserve"> </v>
      </c>
      <c r="G25" s="66" t="str">
        <f>CkRec06!H28</f>
        <v/>
      </c>
      <c r="H25" s="260" t="str">
        <f>IF(B25&gt;0,CkRec06!I28," ")</f>
        <v xml:space="preserve"> </v>
      </c>
      <c r="I25" s="67">
        <f>CkRec06!Q28</f>
        <v>0</v>
      </c>
      <c r="J25" s="40">
        <v>13</v>
      </c>
    </row>
    <row r="26" spans="1:10" x14ac:dyDescent="0.25">
      <c r="A26" s="116" t="str">
        <f>IF(B26&gt;0,CkRec06!E29," ")</f>
        <v xml:space="preserve"> </v>
      </c>
      <c r="B26" s="259">
        <f>CkRec06!C29</f>
        <v>0</v>
      </c>
      <c r="C26" s="113" t="str">
        <f>IF(B26&gt;0,CkRec06!A29," ")</f>
        <v xml:space="preserve"> </v>
      </c>
      <c r="D26" s="112"/>
      <c r="E26" s="112"/>
      <c r="F26" s="113" t="str">
        <f>IF(B26&gt;0,CkRec06!G29," ")</f>
        <v xml:space="preserve"> </v>
      </c>
      <c r="G26" s="66" t="str">
        <f>CkRec06!H29</f>
        <v/>
      </c>
      <c r="H26" s="260" t="str">
        <f>IF(B26&gt;0,CkRec06!I29," ")</f>
        <v xml:space="preserve"> </v>
      </c>
      <c r="I26" s="67">
        <f>CkRec06!Q29</f>
        <v>0</v>
      </c>
      <c r="J26" s="40">
        <v>14</v>
      </c>
    </row>
    <row r="27" spans="1:10" x14ac:dyDescent="0.25">
      <c r="A27" s="116" t="str">
        <f>IF(B27&gt;0,CkRec06!E30," ")</f>
        <v xml:space="preserve"> </v>
      </c>
      <c r="B27" s="259">
        <f>CkRec06!C30</f>
        <v>0</v>
      </c>
      <c r="C27" s="113" t="str">
        <f>IF(B27&gt;0,CkRec06!A30," ")</f>
        <v xml:space="preserve"> </v>
      </c>
      <c r="D27" s="112"/>
      <c r="E27" s="112"/>
      <c r="F27" s="113" t="str">
        <f>IF(B27&gt;0,CkRec06!G30," ")</f>
        <v xml:space="preserve"> </v>
      </c>
      <c r="G27" s="66" t="str">
        <f>CkRec06!H30</f>
        <v/>
      </c>
      <c r="H27" s="260" t="str">
        <f>IF(B27&gt;0,CkRec06!I30," ")</f>
        <v xml:space="preserve"> </v>
      </c>
      <c r="I27" s="67">
        <f>CkRec06!Q30</f>
        <v>0</v>
      </c>
      <c r="J27" s="40">
        <v>15</v>
      </c>
    </row>
    <row r="28" spans="1:10" x14ac:dyDescent="0.25">
      <c r="A28" s="116" t="str">
        <f>IF(B28&gt;0,CkRec06!E31," ")</f>
        <v xml:space="preserve"> </v>
      </c>
      <c r="B28" s="259">
        <f>CkRec06!C31</f>
        <v>0</v>
      </c>
      <c r="C28" s="113" t="str">
        <f>IF(B28&gt;0,CkRec06!A31," ")</f>
        <v xml:space="preserve"> </v>
      </c>
      <c r="D28" s="112"/>
      <c r="E28" s="112"/>
      <c r="F28" s="113" t="str">
        <f>IF(B28&gt;0,CkRec06!G31," ")</f>
        <v xml:space="preserve"> </v>
      </c>
      <c r="G28" s="66" t="str">
        <f>CkRec06!H31</f>
        <v/>
      </c>
      <c r="H28" s="260" t="str">
        <f>IF(B28&gt;0,CkRec06!I31," ")</f>
        <v xml:space="preserve"> </v>
      </c>
      <c r="I28" s="67">
        <f>CkRec06!Q31</f>
        <v>0</v>
      </c>
      <c r="J28" s="40">
        <v>16</v>
      </c>
    </row>
    <row r="29" spans="1:10" x14ac:dyDescent="0.25">
      <c r="A29" s="116" t="str">
        <f>IF(B29&gt;0,CkRec06!E32," ")</f>
        <v xml:space="preserve"> </v>
      </c>
      <c r="B29" s="259">
        <f>CkRec06!C32</f>
        <v>0</v>
      </c>
      <c r="C29" s="113" t="str">
        <f>IF(B29&gt;0,CkRec06!A32," ")</f>
        <v xml:space="preserve"> </v>
      </c>
      <c r="D29" s="112"/>
      <c r="E29" s="112"/>
      <c r="F29" s="113" t="str">
        <f>IF(B29&gt;0,CkRec06!G32," ")</f>
        <v xml:space="preserve"> </v>
      </c>
      <c r="G29" s="66" t="str">
        <f>CkRec06!H32</f>
        <v/>
      </c>
      <c r="H29" s="260" t="str">
        <f>IF(B29&gt;0,CkRec06!I32," ")</f>
        <v xml:space="preserve"> </v>
      </c>
      <c r="I29" s="67">
        <f>CkRec06!Q32</f>
        <v>0</v>
      </c>
      <c r="J29" s="40">
        <v>17</v>
      </c>
    </row>
    <row r="30" spans="1:10" x14ac:dyDescent="0.25">
      <c r="A30" s="116" t="str">
        <f>IF(B30&gt;0,CkRec06!E33," ")</f>
        <v xml:space="preserve"> </v>
      </c>
      <c r="B30" s="259">
        <f>CkRec06!C33</f>
        <v>0</v>
      </c>
      <c r="C30" s="113" t="str">
        <f>IF(B30&gt;0,CkRec06!A33," ")</f>
        <v xml:space="preserve"> </v>
      </c>
      <c r="D30" s="112"/>
      <c r="E30" s="112"/>
      <c r="F30" s="113" t="str">
        <f>IF(B30&gt;0,CkRec06!G33," ")</f>
        <v xml:space="preserve"> </v>
      </c>
      <c r="G30" s="66" t="str">
        <f>CkRec06!H33</f>
        <v/>
      </c>
      <c r="H30" s="260" t="str">
        <f>IF(B30&gt;0,CkRec06!I33," ")</f>
        <v xml:space="preserve"> </v>
      </c>
      <c r="I30" s="67">
        <f>CkRec06!Q33</f>
        <v>0</v>
      </c>
      <c r="J30" s="40">
        <v>18</v>
      </c>
    </row>
    <row r="31" spans="1:10" x14ac:dyDescent="0.25">
      <c r="A31" s="116" t="str">
        <f>IF(B31&gt;0,CkRec06!E34," ")</f>
        <v xml:space="preserve"> </v>
      </c>
      <c r="B31" s="259">
        <f>CkRec06!C34</f>
        <v>0</v>
      </c>
      <c r="C31" s="113" t="str">
        <f>IF(B31&gt;0,CkRec06!A34," ")</f>
        <v xml:space="preserve"> </v>
      </c>
      <c r="D31" s="112"/>
      <c r="E31" s="112"/>
      <c r="F31" s="113" t="str">
        <f>IF(B31&gt;0,CkRec06!G34," ")</f>
        <v xml:space="preserve"> </v>
      </c>
      <c r="G31" s="66" t="str">
        <f>CkRec06!H34</f>
        <v/>
      </c>
      <c r="H31" s="260" t="str">
        <f>IF(B31&gt;0,CkRec06!I34," ")</f>
        <v xml:space="preserve"> </v>
      </c>
      <c r="I31" s="67">
        <f>CkRec06!Q34</f>
        <v>0</v>
      </c>
      <c r="J31" s="40">
        <v>19</v>
      </c>
    </row>
    <row r="32" spans="1:10" x14ac:dyDescent="0.25">
      <c r="A32" s="116" t="str">
        <f>IF(B32&gt;0,CkRec06!E35," ")</f>
        <v xml:space="preserve"> </v>
      </c>
      <c r="B32" s="259">
        <f>CkRec06!C35</f>
        <v>0</v>
      </c>
      <c r="C32" s="113" t="str">
        <f>IF(B32&gt;0,CkRec06!A35," ")</f>
        <v xml:space="preserve"> </v>
      </c>
      <c r="D32" s="112"/>
      <c r="E32" s="112"/>
      <c r="F32" s="113" t="str">
        <f>IF(B32&gt;0,CkRec06!G35," ")</f>
        <v xml:space="preserve"> </v>
      </c>
      <c r="G32" s="66" t="str">
        <f>CkRec06!H35</f>
        <v/>
      </c>
      <c r="H32" s="260" t="str">
        <f>IF(B32&gt;0,CkRec06!I35," ")</f>
        <v xml:space="preserve"> </v>
      </c>
      <c r="I32" s="67">
        <f>CkRec06!Q35</f>
        <v>0</v>
      </c>
      <c r="J32" s="40">
        <v>20</v>
      </c>
    </row>
    <row r="33" spans="1:10" x14ac:dyDescent="0.25">
      <c r="A33" s="116" t="str">
        <f>IF(B33&gt;0,CkRec06!E36," ")</f>
        <v xml:space="preserve"> </v>
      </c>
      <c r="B33" s="259">
        <f>CkRec06!C36</f>
        <v>0</v>
      </c>
      <c r="C33" s="113" t="str">
        <f>IF(B33&gt;0,CkRec06!A36," ")</f>
        <v xml:space="preserve"> </v>
      </c>
      <c r="D33" s="112"/>
      <c r="E33" s="112"/>
      <c r="F33" s="113" t="str">
        <f>IF(B33&gt;0,CkRec06!G36," ")</f>
        <v xml:space="preserve"> </v>
      </c>
      <c r="G33" s="66" t="str">
        <f>CkRec06!H36</f>
        <v/>
      </c>
      <c r="H33" s="260" t="str">
        <f>IF(B33&gt;0,CkRec06!I36," ")</f>
        <v xml:space="preserve"> </v>
      </c>
      <c r="I33" s="67">
        <f>CkRec06!Q36</f>
        <v>0</v>
      </c>
      <c r="J33" s="40">
        <v>20</v>
      </c>
    </row>
    <row r="34" spans="1:10" x14ac:dyDescent="0.25">
      <c r="A34" s="116" t="str">
        <f>IF(B34&gt;0,CkRec06!E37," ")</f>
        <v xml:space="preserve"> </v>
      </c>
      <c r="B34" s="259">
        <f>CkRec06!C37</f>
        <v>0</v>
      </c>
      <c r="C34" s="113" t="str">
        <f>IF(B34&gt;0,CkRec06!A37," ")</f>
        <v xml:space="preserve"> </v>
      </c>
      <c r="D34" s="112"/>
      <c r="E34" s="112"/>
      <c r="F34" s="113" t="str">
        <f>IF(B34&gt;0,CkRec06!G37," ")</f>
        <v xml:space="preserve"> </v>
      </c>
      <c r="G34" s="66" t="str">
        <f>CkRec06!H37</f>
        <v/>
      </c>
      <c r="H34" s="260" t="str">
        <f>IF(B34&gt;0,CkRec06!I37," ")</f>
        <v xml:space="preserve"> </v>
      </c>
      <c r="I34" s="67">
        <f>CkRec06!Q37</f>
        <v>0</v>
      </c>
      <c r="J34" s="40">
        <v>20</v>
      </c>
    </row>
    <row r="35" spans="1:10" x14ac:dyDescent="0.25">
      <c r="A35" s="116" t="str">
        <f>IF(B35&gt;0,CkRec06!E38," ")</f>
        <v xml:space="preserve"> </v>
      </c>
      <c r="B35" s="259">
        <f>CkRec06!C38</f>
        <v>0</v>
      </c>
      <c r="C35" s="113" t="str">
        <f>IF(B35&gt;0,CkRec06!A38," ")</f>
        <v xml:space="preserve"> </v>
      </c>
      <c r="D35" s="112"/>
      <c r="E35" s="112"/>
      <c r="F35" s="113" t="str">
        <f>IF(B35&gt;0,CkRec06!G38," ")</f>
        <v xml:space="preserve"> </v>
      </c>
      <c r="G35" s="66" t="str">
        <f>CkRec06!H38</f>
        <v/>
      </c>
      <c r="H35" s="260" t="str">
        <f>IF(B35&gt;0,CkRec06!I38," ")</f>
        <v xml:space="preserve"> </v>
      </c>
      <c r="I35" s="67">
        <f>CkRec06!Q38</f>
        <v>0</v>
      </c>
      <c r="J35" s="40">
        <v>20</v>
      </c>
    </row>
    <row r="36" spans="1:10" x14ac:dyDescent="0.25">
      <c r="A36" s="116" t="str">
        <f>IF(B36&gt;0,CkRec06!E39," ")</f>
        <v xml:space="preserve"> </v>
      </c>
      <c r="B36" s="259">
        <f>CkRec06!C39</f>
        <v>0</v>
      </c>
      <c r="C36" s="113" t="str">
        <f>IF(B36&gt;0,CkRec06!A39," ")</f>
        <v xml:space="preserve"> </v>
      </c>
      <c r="D36" s="112"/>
      <c r="E36" s="112"/>
      <c r="F36" s="113" t="str">
        <f>IF(B36&gt;0,CkRec06!G39," ")</f>
        <v xml:space="preserve"> </v>
      </c>
      <c r="G36" s="66" t="str">
        <f>CkRec06!H39</f>
        <v/>
      </c>
      <c r="H36" s="260" t="str">
        <f>IF(B36&gt;0,CkRec06!I39," ")</f>
        <v xml:space="preserve"> </v>
      </c>
      <c r="I36" s="67">
        <f>CkRec06!Q39</f>
        <v>0</v>
      </c>
      <c r="J36" s="40">
        <v>20</v>
      </c>
    </row>
    <row r="37" spans="1:10" x14ac:dyDescent="0.25">
      <c r="A37" s="116" t="str">
        <f>IF(B37&gt;0,CkRec06!E40," ")</f>
        <v xml:space="preserve"> </v>
      </c>
      <c r="B37" s="259">
        <f>CkRec06!C40</f>
        <v>0</v>
      </c>
      <c r="C37" s="113" t="str">
        <f>IF(B37&gt;0,CkRec06!A40," ")</f>
        <v xml:space="preserve"> </v>
      </c>
      <c r="D37" s="112"/>
      <c r="E37" s="112"/>
      <c r="F37" s="113" t="str">
        <f>IF(B37&gt;0,CkRec06!G40," ")</f>
        <v xml:space="preserve"> </v>
      </c>
      <c r="G37" s="66" t="str">
        <f>CkRec06!H40</f>
        <v/>
      </c>
      <c r="H37" s="260" t="str">
        <f>IF(B37&gt;0,CkRec06!I40," ")</f>
        <v xml:space="preserve"> </v>
      </c>
      <c r="I37" s="67">
        <f>CkRec06!Q40</f>
        <v>0</v>
      </c>
      <c r="J37" s="40">
        <v>20</v>
      </c>
    </row>
    <row r="38" spans="1:10" x14ac:dyDescent="0.25">
      <c r="A38" s="116" t="str">
        <f>IF(B38&gt;0,CkRec06!E41," ")</f>
        <v xml:space="preserve"> </v>
      </c>
      <c r="B38" s="259">
        <f>CkRec06!C41</f>
        <v>0</v>
      </c>
      <c r="C38" s="113" t="str">
        <f>IF(B38&gt;0,CkRec06!A41," ")</f>
        <v xml:space="preserve"> </v>
      </c>
      <c r="D38" s="112"/>
      <c r="E38" s="112"/>
      <c r="F38" s="113" t="str">
        <f>IF(B38&gt;0,CkRec06!G41," ")</f>
        <v xml:space="preserve"> </v>
      </c>
      <c r="G38" s="66" t="str">
        <f>CkRec06!H41</f>
        <v/>
      </c>
      <c r="H38" s="260" t="str">
        <f>IF(B38&gt;0,CkRec06!I41," ")</f>
        <v xml:space="preserve"> </v>
      </c>
      <c r="I38" s="67">
        <f>CkRec06!Q41</f>
        <v>0</v>
      </c>
      <c r="J38" s="40">
        <v>20</v>
      </c>
    </row>
    <row r="39" spans="1:10" x14ac:dyDescent="0.25">
      <c r="A39" s="116" t="str">
        <f>IF(B39&gt;0,CkRec06!E42," ")</f>
        <v xml:space="preserve"> </v>
      </c>
      <c r="B39" s="259">
        <f>CkRec06!C42</f>
        <v>0</v>
      </c>
      <c r="C39" s="113" t="str">
        <f>IF(B39&gt;0,CkRec06!A42," ")</f>
        <v xml:space="preserve"> </v>
      </c>
      <c r="D39" s="112"/>
      <c r="E39" s="112"/>
      <c r="F39" s="113" t="str">
        <f>IF(B39&gt;0,CkRec06!G42," ")</f>
        <v xml:space="preserve"> </v>
      </c>
      <c r="G39" s="66" t="str">
        <f>CkRec06!H42</f>
        <v/>
      </c>
      <c r="H39" s="260" t="str">
        <f>IF(B39&gt;0,CkRec06!I42," ")</f>
        <v xml:space="preserve"> </v>
      </c>
      <c r="I39" s="67">
        <f>CkRec06!Q42</f>
        <v>0</v>
      </c>
      <c r="J39" s="40">
        <v>20</v>
      </c>
    </row>
    <row r="40" spans="1:10" x14ac:dyDescent="0.25">
      <c r="A40" s="116" t="str">
        <f>IF(B40&gt;0,CkRec06!E43," ")</f>
        <v xml:space="preserve"> </v>
      </c>
      <c r="B40" s="259">
        <f>CkRec06!C43</f>
        <v>0</v>
      </c>
      <c r="C40" s="113" t="str">
        <f>IF(B40&gt;0,CkRec06!A43," ")</f>
        <v xml:space="preserve"> </v>
      </c>
      <c r="D40" s="112"/>
      <c r="E40" s="112"/>
      <c r="F40" s="113" t="str">
        <f>IF(B40&gt;0,CkRec06!G43," ")</f>
        <v xml:space="preserve"> </v>
      </c>
      <c r="G40" s="66" t="str">
        <f>CkRec06!H43</f>
        <v/>
      </c>
      <c r="H40" s="260" t="str">
        <f>IF(B40&gt;0,CkRec06!I43," ")</f>
        <v xml:space="preserve"> </v>
      </c>
      <c r="I40" s="67">
        <f>CkRec06!Q43</f>
        <v>0</v>
      </c>
      <c r="J40" s="40">
        <v>20</v>
      </c>
    </row>
    <row r="41" spans="1:10" x14ac:dyDescent="0.25">
      <c r="A41" s="116" t="str">
        <f>IF(B41&gt;0,CkRec06!E44," ")</f>
        <v xml:space="preserve"> </v>
      </c>
      <c r="B41" s="259">
        <f>CkRec06!C44</f>
        <v>0</v>
      </c>
      <c r="C41" s="113" t="str">
        <f>IF(B41&gt;0,CkRec06!A44," ")</f>
        <v xml:space="preserve"> </v>
      </c>
      <c r="D41" s="112"/>
      <c r="E41" s="112"/>
      <c r="F41" s="113" t="str">
        <f>IF(B41&gt;0,CkRec06!G44," ")</f>
        <v xml:space="preserve"> </v>
      </c>
      <c r="G41" s="66" t="str">
        <f>CkRec06!H44</f>
        <v/>
      </c>
      <c r="H41" s="260" t="str">
        <f>IF(B41&gt;0,CkRec06!I44," ")</f>
        <v xml:space="preserve"> </v>
      </c>
      <c r="I41" s="67">
        <f>CkRec06!Q44</f>
        <v>0</v>
      </c>
      <c r="J41" s="40">
        <v>20</v>
      </c>
    </row>
    <row r="42" spans="1:10" ht="16.5" thickBot="1" x14ac:dyDescent="0.3">
      <c r="A42" s="116" t="str">
        <f>IF(B42&gt;0,CkRec06!E45," ")</f>
        <v xml:space="preserve"> </v>
      </c>
      <c r="B42" s="259">
        <f>CkRec06!C45</f>
        <v>0</v>
      </c>
      <c r="C42" s="113" t="str">
        <f>IF(B42&gt;0,CkRec06!A45," ")</f>
        <v xml:space="preserve"> </v>
      </c>
      <c r="D42" s="112"/>
      <c r="E42" s="112"/>
      <c r="F42" s="113" t="str">
        <f>IF(B42&gt;0,CkRec06!G45," ")</f>
        <v xml:space="preserve"> </v>
      </c>
      <c r="G42" s="66" t="str">
        <f>CkRec06!H45</f>
        <v/>
      </c>
      <c r="H42" s="260" t="str">
        <f>IF(B42&gt;0,CkRec06!I45," ")</f>
        <v xml:space="preserve"> </v>
      </c>
      <c r="I42" s="67">
        <f>CkRec06!Q45</f>
        <v>0</v>
      </c>
      <c r="J42" s="40">
        <v>20</v>
      </c>
    </row>
    <row r="43" spans="1:10" x14ac:dyDescent="0.25">
      <c r="A43" s="511" t="s">
        <v>51</v>
      </c>
      <c r="B43" s="512"/>
      <c r="C43" s="512"/>
      <c r="D43" s="512"/>
      <c r="E43" s="512"/>
      <c r="F43" s="512"/>
      <c r="G43" s="512"/>
      <c r="H43" s="512"/>
      <c r="I43" s="513"/>
    </row>
    <row r="44" spans="1:10" x14ac:dyDescent="0.25">
      <c r="A44" s="514" t="s">
        <v>274</v>
      </c>
      <c r="B44" s="515"/>
      <c r="C44" s="515"/>
      <c r="D44" s="515"/>
      <c r="E44" s="515"/>
      <c r="F44" s="515"/>
      <c r="G44" s="515"/>
      <c r="H44" s="515"/>
      <c r="I44" s="516"/>
    </row>
    <row r="45" spans="1:10" x14ac:dyDescent="0.25">
      <c r="A45" s="508" t="s">
        <v>59</v>
      </c>
      <c r="B45" s="509"/>
      <c r="C45" s="509"/>
      <c r="D45" s="509"/>
      <c r="E45" s="509"/>
      <c r="F45" s="509"/>
      <c r="G45" s="509"/>
      <c r="H45" s="509"/>
      <c r="I45" s="510"/>
    </row>
    <row r="46" spans="1:10" x14ac:dyDescent="0.25">
      <c r="A46" s="508" t="s">
        <v>60</v>
      </c>
      <c r="B46" s="509"/>
      <c r="C46" s="509"/>
      <c r="D46" s="509"/>
      <c r="E46" s="509"/>
      <c r="F46" s="509"/>
      <c r="G46" s="509"/>
      <c r="H46" s="509"/>
      <c r="I46" s="510"/>
    </row>
    <row r="47" spans="1:10" x14ac:dyDescent="0.25">
      <c r="A47" s="317"/>
      <c r="B47" s="318"/>
      <c r="C47" s="318"/>
      <c r="D47" s="318"/>
      <c r="E47" s="318"/>
      <c r="F47" s="318"/>
      <c r="G47" s="318"/>
      <c r="H47" s="318"/>
      <c r="I47" s="319"/>
    </row>
    <row r="48" spans="1:10" x14ac:dyDescent="0.25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9" x14ac:dyDescent="0.25">
      <c r="A49" s="500" t="str">
        <f>UPPER(Reports!$C$9)</f>
        <v/>
      </c>
      <c r="B49" s="424"/>
      <c r="C49" s="424"/>
      <c r="D49" s="424"/>
      <c r="E49" s="424"/>
      <c r="F49" s="424"/>
      <c r="G49" s="424"/>
      <c r="H49" s="424"/>
      <c r="I49" s="425"/>
    </row>
    <row r="50" spans="1:9" x14ac:dyDescent="0.25">
      <c r="A50" s="501">
        <f>Reports!$C$11</f>
        <v>0</v>
      </c>
      <c r="B50" s="502"/>
      <c r="C50" s="502"/>
      <c r="D50" s="502"/>
      <c r="E50" s="502"/>
      <c r="F50" s="502"/>
      <c r="G50" s="502"/>
      <c r="H50" s="502"/>
      <c r="I50" s="503"/>
    </row>
    <row r="51" spans="1:9" x14ac:dyDescent="0.25">
      <c r="A51" s="497">
        <f>CkRec06!I53</f>
        <v>42551</v>
      </c>
      <c r="B51" s="498"/>
      <c r="C51" s="498"/>
      <c r="D51" s="498"/>
      <c r="E51" s="498"/>
      <c r="F51" s="498"/>
      <c r="G51" s="498"/>
      <c r="H51" s="498"/>
      <c r="I51" s="499"/>
    </row>
    <row r="52" spans="1:9" ht="16.5" thickBot="1" x14ac:dyDescent="0.3">
      <c r="A52" s="30"/>
      <c r="B52" s="31"/>
      <c r="C52" s="31"/>
      <c r="D52" s="31"/>
      <c r="E52" s="31"/>
      <c r="F52" s="109"/>
      <c r="G52" s="110"/>
      <c r="H52" s="110"/>
      <c r="I52" s="32"/>
    </row>
    <row r="54" spans="1:9" x14ac:dyDescent="0.25">
      <c r="E54" s="496"/>
      <c r="F54" s="496"/>
      <c r="G54" s="496"/>
    </row>
  </sheetData>
  <sheetProtection password="ED9C" sheet="1" objects="1" scenarios="1" selectLockedCells="1"/>
  <mergeCells count="20">
    <mergeCell ref="A49:I49"/>
    <mergeCell ref="A50:I50"/>
    <mergeCell ref="A51:I51"/>
    <mergeCell ref="E54:G54"/>
    <mergeCell ref="H11:H12"/>
    <mergeCell ref="I11:I12"/>
    <mergeCell ref="A43:I43"/>
    <mergeCell ref="A44:I44"/>
    <mergeCell ref="A45:I45"/>
    <mergeCell ref="A46:I4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fitToHeight="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CkRec07!E40</f>
        <v>July 1-31,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280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IF(B13&gt;0,CkRec07!E16," ")</f>
        <v xml:space="preserve"> </v>
      </c>
      <c r="B13" s="259">
        <f>CkRec07!C16</f>
        <v>0</v>
      </c>
      <c r="C13" s="113" t="str">
        <f>IF(B13&gt;0,CkRec07!A16," ")</f>
        <v xml:space="preserve"> </v>
      </c>
      <c r="D13" s="114"/>
      <c r="E13" s="114"/>
      <c r="F13" s="113" t="str">
        <f>IF(B13&gt;0,CkRec07!G16," ")</f>
        <v xml:space="preserve"> </v>
      </c>
      <c r="G13" s="113" t="str">
        <f>CkRec07!H16</f>
        <v/>
      </c>
      <c r="H13" s="260" t="str">
        <f>IF(B13&gt;0,CkRec07!I16," ")</f>
        <v xml:space="preserve"> </v>
      </c>
      <c r="I13" s="115">
        <f>CkRec07!Q16</f>
        <v>0</v>
      </c>
      <c r="J13" s="40">
        <v>1</v>
      </c>
    </row>
    <row r="14" spans="1:13" x14ac:dyDescent="0.25">
      <c r="A14" s="116" t="str">
        <f>IF(B14&gt;0,CkRec07!E17," ")</f>
        <v xml:space="preserve"> </v>
      </c>
      <c r="B14" s="259">
        <f>CkRec07!C17</f>
        <v>0</v>
      </c>
      <c r="C14" s="113" t="str">
        <f>IF(B14&gt;0,CkRec07!A17," ")</f>
        <v xml:space="preserve"> </v>
      </c>
      <c r="D14" s="112"/>
      <c r="E14" s="112"/>
      <c r="F14" s="113" t="str">
        <f>IF(B14&gt;0,CkRec07!G17," ")</f>
        <v xml:space="preserve"> </v>
      </c>
      <c r="G14" s="66" t="str">
        <f>CkRec07!H17</f>
        <v/>
      </c>
      <c r="H14" s="260" t="str">
        <f>IF(B14&gt;0,CkRec07!I17," ")</f>
        <v xml:space="preserve"> </v>
      </c>
      <c r="I14" s="67">
        <f>CkRec07!Q17</f>
        <v>0</v>
      </c>
      <c r="J14" s="40">
        <v>2</v>
      </c>
    </row>
    <row r="15" spans="1:13" x14ac:dyDescent="0.25">
      <c r="A15" s="116" t="str">
        <f>IF(B15&gt;0,CkRec07!E18," ")</f>
        <v xml:space="preserve"> </v>
      </c>
      <c r="B15" s="259">
        <f>CkRec07!C18</f>
        <v>0</v>
      </c>
      <c r="C15" s="113" t="str">
        <f>IF(B15&gt;0,CkRec07!A18," ")</f>
        <v xml:space="preserve"> </v>
      </c>
      <c r="D15" s="112"/>
      <c r="E15" s="112"/>
      <c r="F15" s="113" t="str">
        <f>IF(B15&gt;0,CkRec07!G18," ")</f>
        <v xml:space="preserve"> </v>
      </c>
      <c r="G15" s="66" t="str">
        <f>CkRec07!H18</f>
        <v/>
      </c>
      <c r="H15" s="260" t="str">
        <f>IF(B15&gt;0,CkRec07!I18," ")</f>
        <v xml:space="preserve"> </v>
      </c>
      <c r="I15" s="67">
        <f>CkRec07!Q18</f>
        <v>0</v>
      </c>
      <c r="J15" s="40">
        <v>3</v>
      </c>
    </row>
    <row r="16" spans="1:13" x14ac:dyDescent="0.25">
      <c r="A16" s="116" t="str">
        <f>IF(B16&gt;0,CkRec07!E19," ")</f>
        <v xml:space="preserve"> </v>
      </c>
      <c r="B16" s="259">
        <f>CkRec07!C19</f>
        <v>0</v>
      </c>
      <c r="C16" s="113" t="str">
        <f>IF(B16&gt;0,CkRec07!A19," ")</f>
        <v xml:space="preserve"> </v>
      </c>
      <c r="D16" s="112"/>
      <c r="E16" s="112"/>
      <c r="F16" s="113" t="str">
        <f>IF(B16&gt;0,CkRec07!G19," ")</f>
        <v xml:space="preserve"> </v>
      </c>
      <c r="G16" s="66" t="str">
        <f>CkRec07!H19</f>
        <v/>
      </c>
      <c r="H16" s="260" t="str">
        <f>IF(B16&gt;0,CkRec07!I19," ")</f>
        <v xml:space="preserve"> </v>
      </c>
      <c r="I16" s="67">
        <f>CkRec07!Q19</f>
        <v>0</v>
      </c>
      <c r="J16" s="40">
        <v>4</v>
      </c>
    </row>
    <row r="17" spans="1:10" x14ac:dyDescent="0.25">
      <c r="A17" s="116" t="str">
        <f>IF(B17&gt;0,CkRec07!E20," ")</f>
        <v xml:space="preserve"> </v>
      </c>
      <c r="B17" s="259">
        <f>CkRec07!C20</f>
        <v>0</v>
      </c>
      <c r="C17" s="113" t="str">
        <f>IF(B17&gt;0,CkRec07!A20," ")</f>
        <v xml:space="preserve"> </v>
      </c>
      <c r="D17" s="112"/>
      <c r="E17" s="112"/>
      <c r="F17" s="113" t="str">
        <f>IF(B17&gt;0,CkRec07!G20," ")</f>
        <v xml:space="preserve"> </v>
      </c>
      <c r="G17" s="66" t="str">
        <f>CkRec07!H20</f>
        <v/>
      </c>
      <c r="H17" s="260" t="str">
        <f>IF(B17&gt;0,CkRec07!I20," ")</f>
        <v xml:space="preserve"> </v>
      </c>
      <c r="I17" s="67">
        <f>CkRec07!Q20</f>
        <v>0</v>
      </c>
      <c r="J17" s="40">
        <v>5</v>
      </c>
    </row>
    <row r="18" spans="1:10" x14ac:dyDescent="0.25">
      <c r="A18" s="116" t="str">
        <f>IF(B18&gt;0,CkRec07!E21," ")</f>
        <v xml:space="preserve"> </v>
      </c>
      <c r="B18" s="259">
        <f>CkRec07!C21</f>
        <v>0</v>
      </c>
      <c r="C18" s="113" t="str">
        <f>IF(B18&gt;0,CkRec07!A21," ")</f>
        <v xml:space="preserve"> </v>
      </c>
      <c r="D18" s="112"/>
      <c r="E18" s="112"/>
      <c r="F18" s="113" t="str">
        <f>IF(B18&gt;0,CkRec07!G21," ")</f>
        <v xml:space="preserve"> </v>
      </c>
      <c r="G18" s="66" t="str">
        <f>CkRec07!H21</f>
        <v/>
      </c>
      <c r="H18" s="260" t="str">
        <f>IF(B18&gt;0,CkRec07!I21," ")</f>
        <v xml:space="preserve"> </v>
      </c>
      <c r="I18" s="67">
        <f>CkRec07!Q21</f>
        <v>0</v>
      </c>
      <c r="J18" s="40">
        <v>6</v>
      </c>
    </row>
    <row r="19" spans="1:10" x14ac:dyDescent="0.25">
      <c r="A19" s="116" t="str">
        <f>IF(B19&gt;0,CkRec07!E22," ")</f>
        <v xml:space="preserve"> </v>
      </c>
      <c r="B19" s="259">
        <f>CkRec07!C22</f>
        <v>0</v>
      </c>
      <c r="C19" s="113" t="str">
        <f>IF(B19&gt;0,CkRec07!A22," ")</f>
        <v xml:space="preserve"> </v>
      </c>
      <c r="D19" s="112"/>
      <c r="E19" s="112"/>
      <c r="F19" s="113" t="str">
        <f>IF(B19&gt;0,CkRec07!G22," ")</f>
        <v xml:space="preserve"> </v>
      </c>
      <c r="G19" s="66" t="str">
        <f>CkRec07!H22</f>
        <v/>
      </c>
      <c r="H19" s="260" t="str">
        <f>IF(B19&gt;0,CkRec07!I22," ")</f>
        <v xml:space="preserve"> </v>
      </c>
      <c r="I19" s="67">
        <f>CkRec07!Q22</f>
        <v>0</v>
      </c>
      <c r="J19" s="40">
        <v>7</v>
      </c>
    </row>
    <row r="20" spans="1:10" x14ac:dyDescent="0.25">
      <c r="A20" s="116" t="str">
        <f>IF(B20&gt;0,CkRec07!E23," ")</f>
        <v xml:space="preserve"> </v>
      </c>
      <c r="B20" s="259">
        <f>CkRec07!C23</f>
        <v>0</v>
      </c>
      <c r="C20" s="113" t="str">
        <f>IF(B20&gt;0,CkRec07!A23," ")</f>
        <v xml:space="preserve"> </v>
      </c>
      <c r="D20" s="112"/>
      <c r="E20" s="112"/>
      <c r="F20" s="113" t="str">
        <f>IF(B20&gt;0,CkRec07!G23," ")</f>
        <v xml:space="preserve"> </v>
      </c>
      <c r="G20" s="66" t="str">
        <f>CkRec07!H23</f>
        <v/>
      </c>
      <c r="H20" s="260" t="str">
        <f>IF(B20&gt;0,CkRec07!I23," ")</f>
        <v xml:space="preserve"> </v>
      </c>
      <c r="I20" s="67">
        <f>CkRec07!Q23</f>
        <v>0</v>
      </c>
      <c r="J20" s="40">
        <v>8</v>
      </c>
    </row>
    <row r="21" spans="1:10" x14ac:dyDescent="0.25">
      <c r="A21" s="116" t="str">
        <f>IF(B21&gt;0,CkRec07!E24," ")</f>
        <v xml:space="preserve"> </v>
      </c>
      <c r="B21" s="259">
        <f>CkRec07!C24</f>
        <v>0</v>
      </c>
      <c r="C21" s="113" t="str">
        <f>IF(B21&gt;0,CkRec07!A24," ")</f>
        <v xml:space="preserve"> </v>
      </c>
      <c r="D21" s="112"/>
      <c r="E21" s="112"/>
      <c r="F21" s="113" t="str">
        <f>IF(B21&gt;0,CkRec07!G24," ")</f>
        <v xml:space="preserve"> </v>
      </c>
      <c r="G21" s="66" t="str">
        <f>CkRec07!H24</f>
        <v/>
      </c>
      <c r="H21" s="260" t="str">
        <f>IF(B21&gt;0,CkRec07!I24," ")</f>
        <v xml:space="preserve"> </v>
      </c>
      <c r="I21" s="67">
        <f>CkRec07!Q24</f>
        <v>0</v>
      </c>
      <c r="J21" s="40">
        <v>9</v>
      </c>
    </row>
    <row r="22" spans="1:10" x14ac:dyDescent="0.25">
      <c r="A22" s="116" t="str">
        <f>IF(B22&gt;0,CkRec07!E25," ")</f>
        <v xml:space="preserve"> </v>
      </c>
      <c r="B22" s="259">
        <f>CkRec07!C25</f>
        <v>0</v>
      </c>
      <c r="C22" s="113" t="str">
        <f>IF(B22&gt;0,CkRec07!A25," ")</f>
        <v xml:space="preserve"> </v>
      </c>
      <c r="D22" s="112"/>
      <c r="E22" s="112"/>
      <c r="F22" s="113" t="str">
        <f>IF(B22&gt;0,CkRec07!G25," ")</f>
        <v xml:space="preserve"> </v>
      </c>
      <c r="G22" s="66" t="str">
        <f>CkRec07!H25</f>
        <v/>
      </c>
      <c r="H22" s="260" t="str">
        <f>IF(B22&gt;0,CkRec07!I25," ")</f>
        <v xml:space="preserve"> </v>
      </c>
      <c r="I22" s="67">
        <f>CkRec07!Q25</f>
        <v>0</v>
      </c>
      <c r="J22" s="40">
        <v>10</v>
      </c>
    </row>
    <row r="23" spans="1:10" x14ac:dyDescent="0.25">
      <c r="A23" s="116" t="str">
        <f>IF(B23&gt;0,CkRec07!E26," ")</f>
        <v xml:space="preserve"> </v>
      </c>
      <c r="B23" s="259">
        <f>CkRec07!C26</f>
        <v>0</v>
      </c>
      <c r="C23" s="113" t="str">
        <f>IF(B23&gt;0,CkRec07!A26," ")</f>
        <v xml:space="preserve"> </v>
      </c>
      <c r="D23" s="112"/>
      <c r="E23" s="112"/>
      <c r="F23" s="113" t="str">
        <f>IF(B23&gt;0,CkRec07!G26," ")</f>
        <v xml:space="preserve"> </v>
      </c>
      <c r="G23" s="66" t="str">
        <f>CkRec07!H26</f>
        <v/>
      </c>
      <c r="H23" s="260" t="str">
        <f>IF(B23&gt;0,CkRec07!I26," ")</f>
        <v xml:space="preserve"> </v>
      </c>
      <c r="I23" s="67">
        <f>CkRec07!Q26</f>
        <v>0</v>
      </c>
      <c r="J23" s="40">
        <v>11</v>
      </c>
    </row>
    <row r="24" spans="1:10" x14ac:dyDescent="0.25">
      <c r="A24" s="116" t="str">
        <f>IF(B24&gt;0,CkRec07!E27," ")</f>
        <v xml:space="preserve"> </v>
      </c>
      <c r="B24" s="259">
        <f>CkRec07!C27</f>
        <v>0</v>
      </c>
      <c r="C24" s="113" t="str">
        <f>IF(B24&gt;0,CkRec07!A27," ")</f>
        <v xml:space="preserve"> </v>
      </c>
      <c r="D24" s="112"/>
      <c r="E24" s="112"/>
      <c r="F24" s="113" t="str">
        <f>IF(B24&gt;0,CkRec07!G27," ")</f>
        <v xml:space="preserve"> </v>
      </c>
      <c r="G24" s="66" t="str">
        <f>CkRec07!H27</f>
        <v/>
      </c>
      <c r="H24" s="260" t="str">
        <f>IF(B24&gt;0,CkRec07!I27," ")</f>
        <v xml:space="preserve"> </v>
      </c>
      <c r="I24" s="67">
        <f>CkRec07!Q27</f>
        <v>0</v>
      </c>
      <c r="J24" s="40">
        <v>12</v>
      </c>
    </row>
    <row r="25" spans="1:10" x14ac:dyDescent="0.25">
      <c r="A25" s="116" t="str">
        <f>IF(B25&gt;0,CkRec07!E28," ")</f>
        <v xml:space="preserve"> </v>
      </c>
      <c r="B25" s="259">
        <f>CkRec07!C28</f>
        <v>0</v>
      </c>
      <c r="C25" s="113" t="str">
        <f>IF(B25&gt;0,CkRec07!A28," ")</f>
        <v xml:space="preserve"> </v>
      </c>
      <c r="D25" s="112"/>
      <c r="E25" s="112"/>
      <c r="F25" s="113" t="str">
        <f>IF(B25&gt;0,CkRec07!G28," ")</f>
        <v xml:space="preserve"> </v>
      </c>
      <c r="G25" s="66" t="str">
        <f>CkRec07!H28</f>
        <v/>
      </c>
      <c r="H25" s="260" t="str">
        <f>IF(B25&gt;0,CkRec07!I28," ")</f>
        <v xml:space="preserve"> </v>
      </c>
      <c r="I25" s="67">
        <f>CkRec07!Q28</f>
        <v>0</v>
      </c>
      <c r="J25" s="40">
        <v>13</v>
      </c>
    </row>
    <row r="26" spans="1:10" x14ac:dyDescent="0.25">
      <c r="A26" s="116" t="str">
        <f>IF(B26&gt;0,CkRec07!E29," ")</f>
        <v xml:space="preserve"> </v>
      </c>
      <c r="B26" s="259">
        <f>CkRec07!C29</f>
        <v>0</v>
      </c>
      <c r="C26" s="113" t="str">
        <f>IF(B26&gt;0,CkRec07!A29," ")</f>
        <v xml:space="preserve"> </v>
      </c>
      <c r="D26" s="112"/>
      <c r="E26" s="112"/>
      <c r="F26" s="113" t="str">
        <f>IF(B26&gt;0,CkRec07!G29," ")</f>
        <v xml:space="preserve"> </v>
      </c>
      <c r="G26" s="66" t="str">
        <f>CkRec07!H29</f>
        <v/>
      </c>
      <c r="H26" s="260" t="str">
        <f>IF(B26&gt;0,CkRec07!I29," ")</f>
        <v xml:space="preserve"> </v>
      </c>
      <c r="I26" s="67">
        <f>CkRec07!Q29</f>
        <v>0</v>
      </c>
      <c r="J26" s="40">
        <v>14</v>
      </c>
    </row>
    <row r="27" spans="1:10" x14ac:dyDescent="0.25">
      <c r="A27" s="116" t="str">
        <f>IF(B27&gt;0,CkRec07!E30," ")</f>
        <v xml:space="preserve"> </v>
      </c>
      <c r="B27" s="259">
        <f>CkRec07!C30</f>
        <v>0</v>
      </c>
      <c r="C27" s="113" t="str">
        <f>IF(B27&gt;0,CkRec07!A30," ")</f>
        <v xml:space="preserve"> </v>
      </c>
      <c r="D27" s="112"/>
      <c r="E27" s="112"/>
      <c r="F27" s="113" t="str">
        <f>IF(B27&gt;0,CkRec07!G30," ")</f>
        <v xml:space="preserve"> </v>
      </c>
      <c r="G27" s="66" t="str">
        <f>CkRec07!H30</f>
        <v/>
      </c>
      <c r="H27" s="260" t="str">
        <f>IF(B27&gt;0,CkRec07!I30," ")</f>
        <v xml:space="preserve"> </v>
      </c>
      <c r="I27" s="67">
        <f>CkRec07!Q30</f>
        <v>0</v>
      </c>
      <c r="J27" s="40">
        <v>15</v>
      </c>
    </row>
    <row r="28" spans="1:10" x14ac:dyDescent="0.25">
      <c r="A28" s="116" t="str">
        <f>IF(B28&gt;0,CkRec07!E31," ")</f>
        <v xml:space="preserve"> </v>
      </c>
      <c r="B28" s="259">
        <f>CkRec07!C31</f>
        <v>0</v>
      </c>
      <c r="C28" s="113" t="str">
        <f>IF(B28&gt;0,CkRec07!A31," ")</f>
        <v xml:space="preserve"> </v>
      </c>
      <c r="D28" s="112"/>
      <c r="E28" s="112"/>
      <c r="F28" s="113" t="str">
        <f>IF(B28&gt;0,CkRec07!G31," ")</f>
        <v xml:space="preserve"> </v>
      </c>
      <c r="G28" s="66" t="str">
        <f>CkRec07!H31</f>
        <v/>
      </c>
      <c r="H28" s="260" t="str">
        <f>IF(B28&gt;0,CkRec07!I31," ")</f>
        <v xml:space="preserve"> </v>
      </c>
      <c r="I28" s="67">
        <f>CkRec07!Q31</f>
        <v>0</v>
      </c>
      <c r="J28" s="40">
        <v>16</v>
      </c>
    </row>
    <row r="29" spans="1:10" x14ac:dyDescent="0.25">
      <c r="A29" s="116" t="str">
        <f>IF(B29&gt;0,CkRec07!E32," ")</f>
        <v xml:space="preserve"> </v>
      </c>
      <c r="B29" s="259">
        <f>CkRec07!C32</f>
        <v>0</v>
      </c>
      <c r="C29" s="113" t="str">
        <f>IF(B29&gt;0,CkRec07!A32," ")</f>
        <v xml:space="preserve"> </v>
      </c>
      <c r="D29" s="112"/>
      <c r="E29" s="112"/>
      <c r="F29" s="113" t="str">
        <f>IF(B29&gt;0,CkRec07!G32," ")</f>
        <v xml:space="preserve"> </v>
      </c>
      <c r="G29" s="66" t="str">
        <f>CkRec07!H32</f>
        <v/>
      </c>
      <c r="H29" s="260" t="str">
        <f>IF(B29&gt;0,CkRec07!I32," ")</f>
        <v xml:space="preserve"> </v>
      </c>
      <c r="I29" s="67">
        <f>CkRec07!Q32</f>
        <v>0</v>
      </c>
      <c r="J29" s="40">
        <v>17</v>
      </c>
    </row>
    <row r="30" spans="1:10" x14ac:dyDescent="0.25">
      <c r="A30" s="116" t="str">
        <f>IF(B30&gt;0,CkRec07!E33," ")</f>
        <v xml:space="preserve"> </v>
      </c>
      <c r="B30" s="259">
        <f>CkRec07!C33</f>
        <v>0</v>
      </c>
      <c r="C30" s="113" t="str">
        <f>IF(B30&gt;0,CkRec07!A33," ")</f>
        <v xml:space="preserve"> </v>
      </c>
      <c r="D30" s="112"/>
      <c r="E30" s="112"/>
      <c r="F30" s="113" t="str">
        <f>IF(B30&gt;0,CkRec07!G33," ")</f>
        <v xml:space="preserve"> </v>
      </c>
      <c r="G30" s="66" t="str">
        <f>CkRec07!H33</f>
        <v/>
      </c>
      <c r="H30" s="260" t="str">
        <f>IF(B30&gt;0,CkRec07!I33," ")</f>
        <v xml:space="preserve"> </v>
      </c>
      <c r="I30" s="67">
        <f>CkRec07!Q33</f>
        <v>0</v>
      </c>
      <c r="J30" s="40">
        <v>18</v>
      </c>
    </row>
    <row r="31" spans="1:10" x14ac:dyDescent="0.25">
      <c r="A31" s="116" t="str">
        <f>IF(B31&gt;0,CkRec07!E34," ")</f>
        <v xml:space="preserve"> </v>
      </c>
      <c r="B31" s="259">
        <f>CkRec07!C34</f>
        <v>0</v>
      </c>
      <c r="C31" s="113" t="str">
        <f>IF(B31&gt;0,CkRec07!A34," ")</f>
        <v xml:space="preserve"> </v>
      </c>
      <c r="D31" s="112"/>
      <c r="E31" s="112"/>
      <c r="F31" s="113" t="str">
        <f>IF(B31&gt;0,CkRec07!G34," ")</f>
        <v xml:space="preserve"> </v>
      </c>
      <c r="G31" s="66" t="str">
        <f>CkRec07!H34</f>
        <v/>
      </c>
      <c r="H31" s="260" t="str">
        <f>IF(B31&gt;0,CkRec07!I34," ")</f>
        <v xml:space="preserve"> </v>
      </c>
      <c r="I31" s="67">
        <f>CkRec07!Q34</f>
        <v>0</v>
      </c>
      <c r="J31" s="40">
        <v>19</v>
      </c>
    </row>
    <row r="32" spans="1:10" ht="16.5" thickBot="1" x14ac:dyDescent="0.3">
      <c r="A32" s="116" t="str">
        <f>IF(B32&gt;0,CkRec07!E35," ")</f>
        <v xml:space="preserve"> </v>
      </c>
      <c r="B32" s="259">
        <f>CkRec07!C35</f>
        <v>0</v>
      </c>
      <c r="C32" s="113" t="str">
        <f>IF(B32&gt;0,CkRec07!A35," ")</f>
        <v xml:space="preserve"> </v>
      </c>
      <c r="D32" s="112"/>
      <c r="E32" s="112"/>
      <c r="F32" s="113" t="str">
        <f>IF(B32&gt;0,CkRec07!G35," ")</f>
        <v xml:space="preserve"> </v>
      </c>
      <c r="G32" s="66" t="str">
        <f>CkRec07!H35</f>
        <v/>
      </c>
      <c r="H32" s="260" t="str">
        <f>IF(B32&gt;0,CkRec07!I35," ")</f>
        <v xml:space="preserve"> </v>
      </c>
      <c r="I32" s="67">
        <f>CkRec07!Q35</f>
        <v>0</v>
      </c>
      <c r="J32" s="40">
        <v>20</v>
      </c>
    </row>
    <row r="33" spans="1:9" x14ac:dyDescent="0.25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 x14ac:dyDescent="0.25">
      <c r="A34" s="514" t="s">
        <v>274</v>
      </c>
      <c r="B34" s="515"/>
      <c r="C34" s="515"/>
      <c r="D34" s="515"/>
      <c r="E34" s="515"/>
      <c r="F34" s="515"/>
      <c r="G34" s="515"/>
      <c r="H34" s="515"/>
      <c r="I34" s="516"/>
    </row>
    <row r="35" spans="1:9" x14ac:dyDescent="0.25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 x14ac:dyDescent="0.25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 x14ac:dyDescent="0.25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 x14ac:dyDescent="0.25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 x14ac:dyDescent="0.25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 x14ac:dyDescent="0.25">
      <c r="A40" s="497">
        <f>CkRec07!I44</f>
        <v>42582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 x14ac:dyDescent="0.3">
      <c r="A41" s="30"/>
      <c r="B41" s="31"/>
      <c r="C41" s="31"/>
      <c r="D41" s="31"/>
      <c r="E41" s="31"/>
      <c r="F41" s="109"/>
      <c r="G41" s="110"/>
      <c r="H41" s="110"/>
      <c r="I41" s="32"/>
    </row>
    <row r="43" spans="1:9" x14ac:dyDescent="0.25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CkRec08!E40</f>
        <v>August 1-31,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281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IF(B13&gt;0,CkRec08!E16," ")</f>
        <v xml:space="preserve"> </v>
      </c>
      <c r="B13" s="259">
        <f>CkRec08!C16</f>
        <v>0</v>
      </c>
      <c r="C13" s="113" t="str">
        <f>IF(B13&gt;0,CkRec08!A16," ")</f>
        <v xml:space="preserve"> </v>
      </c>
      <c r="D13" s="114"/>
      <c r="E13" s="114"/>
      <c r="F13" s="113" t="str">
        <f>IF(B13&gt;0,CkRec08!G16," ")</f>
        <v xml:space="preserve"> </v>
      </c>
      <c r="G13" s="113" t="str">
        <f>CkRec08!H16</f>
        <v/>
      </c>
      <c r="H13" s="260" t="str">
        <f>IF(B13&gt;0,CkRec08!I16," ")</f>
        <v xml:space="preserve"> </v>
      </c>
      <c r="I13" s="115">
        <f>CkRec08!Q16</f>
        <v>0</v>
      </c>
      <c r="J13" s="40">
        <v>1</v>
      </c>
    </row>
    <row r="14" spans="1:13" x14ac:dyDescent="0.25">
      <c r="A14" s="116" t="str">
        <f>IF(B14&gt;0,CkRec08!E17," ")</f>
        <v xml:space="preserve"> </v>
      </c>
      <c r="B14" s="259">
        <f>CkRec08!C17</f>
        <v>0</v>
      </c>
      <c r="C14" s="113" t="str">
        <f>IF(B14&gt;0,CkRec08!A17," ")</f>
        <v xml:space="preserve"> </v>
      </c>
      <c r="D14" s="112"/>
      <c r="E14" s="112"/>
      <c r="F14" s="113" t="str">
        <f>IF(B14&gt;0,CkRec08!G17," ")</f>
        <v xml:space="preserve"> </v>
      </c>
      <c r="G14" s="66" t="str">
        <f>CkRec08!H17</f>
        <v/>
      </c>
      <c r="H14" s="260" t="str">
        <f>IF(B14&gt;0,CkRec08!I17," ")</f>
        <v xml:space="preserve"> </v>
      </c>
      <c r="I14" s="67">
        <f>CkRec08!Q17</f>
        <v>0</v>
      </c>
      <c r="J14" s="40">
        <v>2</v>
      </c>
    </row>
    <row r="15" spans="1:13" x14ac:dyDescent="0.25">
      <c r="A15" s="116" t="str">
        <f>IF(B15&gt;0,CkRec08!E18," ")</f>
        <v xml:space="preserve"> </v>
      </c>
      <c r="B15" s="259">
        <f>CkRec08!C18</f>
        <v>0</v>
      </c>
      <c r="C15" s="113" t="str">
        <f>IF(B15&gt;0,CkRec08!A18," ")</f>
        <v xml:space="preserve"> </v>
      </c>
      <c r="D15" s="112"/>
      <c r="E15" s="112"/>
      <c r="F15" s="113" t="str">
        <f>IF(B15&gt;0,CkRec08!G18," ")</f>
        <v xml:space="preserve"> </v>
      </c>
      <c r="G15" s="66" t="str">
        <f>CkRec08!H18</f>
        <v/>
      </c>
      <c r="H15" s="260" t="str">
        <f>IF(B15&gt;0,CkRec08!I18," ")</f>
        <v xml:space="preserve"> </v>
      </c>
      <c r="I15" s="67">
        <f>CkRec08!Q18</f>
        <v>0</v>
      </c>
      <c r="J15" s="40">
        <v>3</v>
      </c>
    </row>
    <row r="16" spans="1:13" x14ac:dyDescent="0.25">
      <c r="A16" s="116" t="str">
        <f>IF(B16&gt;0,CkRec08!E19," ")</f>
        <v xml:space="preserve"> </v>
      </c>
      <c r="B16" s="259">
        <f>CkRec08!C19</f>
        <v>0</v>
      </c>
      <c r="C16" s="113" t="str">
        <f>IF(B16&gt;0,CkRec08!A19," ")</f>
        <v xml:space="preserve"> </v>
      </c>
      <c r="D16" s="112"/>
      <c r="E16" s="112"/>
      <c r="F16" s="113" t="str">
        <f>IF(B16&gt;0,CkRec08!G19," ")</f>
        <v xml:space="preserve"> </v>
      </c>
      <c r="G16" s="66" t="str">
        <f>CkRec08!H19</f>
        <v/>
      </c>
      <c r="H16" s="260" t="str">
        <f>IF(B16&gt;0,CkRec08!I19," ")</f>
        <v xml:space="preserve"> </v>
      </c>
      <c r="I16" s="67">
        <f>CkRec08!Q19</f>
        <v>0</v>
      </c>
      <c r="J16" s="40">
        <v>4</v>
      </c>
    </row>
    <row r="17" spans="1:10" x14ac:dyDescent="0.25">
      <c r="A17" s="116" t="str">
        <f>IF(B17&gt;0,CkRec08!E20," ")</f>
        <v xml:space="preserve"> </v>
      </c>
      <c r="B17" s="259">
        <f>CkRec08!C20</f>
        <v>0</v>
      </c>
      <c r="C17" s="113" t="str">
        <f>IF(B17&gt;0,CkRec08!A20," ")</f>
        <v xml:space="preserve"> </v>
      </c>
      <c r="D17" s="112"/>
      <c r="E17" s="112"/>
      <c r="F17" s="113" t="str">
        <f>IF(B17&gt;0,CkRec08!G20," ")</f>
        <v xml:space="preserve"> </v>
      </c>
      <c r="G17" s="66" t="str">
        <f>CkRec08!H20</f>
        <v/>
      </c>
      <c r="H17" s="260" t="str">
        <f>IF(B17&gt;0,CkRec08!I20," ")</f>
        <v xml:space="preserve"> </v>
      </c>
      <c r="I17" s="67">
        <f>CkRec08!Q20</f>
        <v>0</v>
      </c>
      <c r="J17" s="40">
        <v>5</v>
      </c>
    </row>
    <row r="18" spans="1:10" x14ac:dyDescent="0.25">
      <c r="A18" s="116" t="str">
        <f>IF(B18&gt;0,CkRec08!E21," ")</f>
        <v xml:space="preserve"> </v>
      </c>
      <c r="B18" s="259">
        <f>CkRec08!C21</f>
        <v>0</v>
      </c>
      <c r="C18" s="113" t="str">
        <f>IF(B18&gt;0,CkRec08!A21," ")</f>
        <v xml:space="preserve"> </v>
      </c>
      <c r="D18" s="112"/>
      <c r="E18" s="112"/>
      <c r="F18" s="113" t="str">
        <f>IF(B18&gt;0,CkRec08!G21," ")</f>
        <v xml:space="preserve"> </v>
      </c>
      <c r="G18" s="66" t="str">
        <f>CkRec08!H21</f>
        <v/>
      </c>
      <c r="H18" s="260" t="str">
        <f>IF(B18&gt;0,CkRec08!I21," ")</f>
        <v xml:space="preserve"> </v>
      </c>
      <c r="I18" s="67">
        <f>CkRec08!Q21</f>
        <v>0</v>
      </c>
      <c r="J18" s="40">
        <v>6</v>
      </c>
    </row>
    <row r="19" spans="1:10" x14ac:dyDescent="0.25">
      <c r="A19" s="116" t="str">
        <f>IF(B19&gt;0,CkRec08!E22," ")</f>
        <v xml:space="preserve"> </v>
      </c>
      <c r="B19" s="259">
        <f>CkRec08!C22</f>
        <v>0</v>
      </c>
      <c r="C19" s="113" t="str">
        <f>IF(B19&gt;0,CkRec08!A22," ")</f>
        <v xml:space="preserve"> </v>
      </c>
      <c r="D19" s="112"/>
      <c r="E19" s="112"/>
      <c r="F19" s="113" t="str">
        <f>IF(B19&gt;0,CkRec08!G22," ")</f>
        <v xml:space="preserve"> </v>
      </c>
      <c r="G19" s="66" t="str">
        <f>CkRec08!H22</f>
        <v/>
      </c>
      <c r="H19" s="260" t="str">
        <f>IF(B19&gt;0,CkRec08!I22," ")</f>
        <v xml:space="preserve"> </v>
      </c>
      <c r="I19" s="67">
        <f>CkRec08!Q22</f>
        <v>0</v>
      </c>
      <c r="J19" s="40">
        <v>7</v>
      </c>
    </row>
    <row r="20" spans="1:10" x14ac:dyDescent="0.25">
      <c r="A20" s="116" t="str">
        <f>IF(B20&gt;0,CkRec08!E23," ")</f>
        <v xml:space="preserve"> </v>
      </c>
      <c r="B20" s="259">
        <f>CkRec08!C23</f>
        <v>0</v>
      </c>
      <c r="C20" s="113" t="str">
        <f>IF(B20&gt;0,CkRec08!A23," ")</f>
        <v xml:space="preserve"> </v>
      </c>
      <c r="D20" s="112"/>
      <c r="E20" s="112"/>
      <c r="F20" s="113" t="str">
        <f>IF(B20&gt;0,CkRec08!G23," ")</f>
        <v xml:space="preserve"> </v>
      </c>
      <c r="G20" s="66" t="str">
        <f>CkRec08!H23</f>
        <v/>
      </c>
      <c r="H20" s="260" t="str">
        <f>IF(B20&gt;0,CkRec08!I23," ")</f>
        <v xml:space="preserve"> </v>
      </c>
      <c r="I20" s="67">
        <f>CkRec08!Q23</f>
        <v>0</v>
      </c>
      <c r="J20" s="40">
        <v>8</v>
      </c>
    </row>
    <row r="21" spans="1:10" x14ac:dyDescent="0.25">
      <c r="A21" s="116" t="str">
        <f>IF(B21&gt;0,CkRec08!E24," ")</f>
        <v xml:space="preserve"> </v>
      </c>
      <c r="B21" s="259">
        <f>CkRec08!C24</f>
        <v>0</v>
      </c>
      <c r="C21" s="113" t="str">
        <f>IF(B21&gt;0,CkRec08!A24," ")</f>
        <v xml:space="preserve"> </v>
      </c>
      <c r="D21" s="112"/>
      <c r="E21" s="112"/>
      <c r="F21" s="113" t="str">
        <f>IF(B21&gt;0,CkRec08!G24," ")</f>
        <v xml:space="preserve"> </v>
      </c>
      <c r="G21" s="66" t="str">
        <f>CkRec08!H24</f>
        <v/>
      </c>
      <c r="H21" s="260" t="str">
        <f>IF(B21&gt;0,CkRec08!I24," ")</f>
        <v xml:space="preserve"> </v>
      </c>
      <c r="I21" s="67">
        <f>CkRec08!Q24</f>
        <v>0</v>
      </c>
      <c r="J21" s="40">
        <v>9</v>
      </c>
    </row>
    <row r="22" spans="1:10" x14ac:dyDescent="0.25">
      <c r="A22" s="116" t="str">
        <f>IF(B22&gt;0,CkRec08!E25," ")</f>
        <v xml:space="preserve"> </v>
      </c>
      <c r="B22" s="259">
        <f>CkRec08!C25</f>
        <v>0</v>
      </c>
      <c r="C22" s="113" t="str">
        <f>IF(B22&gt;0,CkRec08!A25," ")</f>
        <v xml:space="preserve"> </v>
      </c>
      <c r="D22" s="112"/>
      <c r="E22" s="112"/>
      <c r="F22" s="113" t="str">
        <f>IF(B22&gt;0,CkRec08!G25," ")</f>
        <v xml:space="preserve"> </v>
      </c>
      <c r="G22" s="66" t="str">
        <f>CkRec08!H25</f>
        <v/>
      </c>
      <c r="H22" s="260" t="str">
        <f>IF(B22&gt;0,CkRec08!I25," ")</f>
        <v xml:space="preserve"> </v>
      </c>
      <c r="I22" s="67">
        <f>CkRec08!Q25</f>
        <v>0</v>
      </c>
      <c r="J22" s="40">
        <v>10</v>
      </c>
    </row>
    <row r="23" spans="1:10" x14ac:dyDescent="0.25">
      <c r="A23" s="116" t="str">
        <f>IF(B23&gt;0,CkRec08!E26," ")</f>
        <v xml:space="preserve"> </v>
      </c>
      <c r="B23" s="259">
        <f>CkRec08!C26</f>
        <v>0</v>
      </c>
      <c r="C23" s="113" t="str">
        <f>IF(B23&gt;0,CkRec08!A26," ")</f>
        <v xml:space="preserve"> </v>
      </c>
      <c r="D23" s="112"/>
      <c r="E23" s="112"/>
      <c r="F23" s="113" t="str">
        <f>IF(B23&gt;0,CkRec08!G26," ")</f>
        <v xml:space="preserve"> </v>
      </c>
      <c r="G23" s="66" t="str">
        <f>CkRec08!H26</f>
        <v/>
      </c>
      <c r="H23" s="260" t="str">
        <f>IF(B23&gt;0,CkRec08!I26," ")</f>
        <v xml:space="preserve"> </v>
      </c>
      <c r="I23" s="67">
        <f>CkRec08!Q26</f>
        <v>0</v>
      </c>
      <c r="J23" s="40">
        <v>11</v>
      </c>
    </row>
    <row r="24" spans="1:10" x14ac:dyDescent="0.25">
      <c r="A24" s="116" t="str">
        <f>IF(B24&gt;0,CkRec08!E27," ")</f>
        <v xml:space="preserve"> </v>
      </c>
      <c r="B24" s="259">
        <f>CkRec08!C27</f>
        <v>0</v>
      </c>
      <c r="C24" s="113" t="str">
        <f>IF(B24&gt;0,CkRec08!A27," ")</f>
        <v xml:space="preserve"> </v>
      </c>
      <c r="D24" s="112"/>
      <c r="E24" s="112"/>
      <c r="F24" s="113" t="str">
        <f>IF(B24&gt;0,CkRec08!G27," ")</f>
        <v xml:space="preserve"> </v>
      </c>
      <c r="G24" s="66" t="str">
        <f>CkRec08!H27</f>
        <v/>
      </c>
      <c r="H24" s="260" t="str">
        <f>IF(B24&gt;0,CkRec08!I27," ")</f>
        <v xml:space="preserve"> </v>
      </c>
      <c r="I24" s="67">
        <f>CkRec08!Q27</f>
        <v>0</v>
      </c>
      <c r="J24" s="40">
        <v>12</v>
      </c>
    </row>
    <row r="25" spans="1:10" x14ac:dyDescent="0.25">
      <c r="A25" s="116" t="str">
        <f>IF(B25&gt;0,CkRec08!E28," ")</f>
        <v xml:space="preserve"> </v>
      </c>
      <c r="B25" s="259">
        <f>CkRec08!C28</f>
        <v>0</v>
      </c>
      <c r="C25" s="113" t="str">
        <f>IF(B25&gt;0,CkRec08!A28," ")</f>
        <v xml:space="preserve"> </v>
      </c>
      <c r="D25" s="112"/>
      <c r="E25" s="112"/>
      <c r="F25" s="113" t="str">
        <f>IF(B25&gt;0,CkRec08!G28," ")</f>
        <v xml:space="preserve"> </v>
      </c>
      <c r="G25" s="66" t="str">
        <f>CkRec08!H28</f>
        <v/>
      </c>
      <c r="H25" s="260" t="str">
        <f>IF(B25&gt;0,CkRec08!I28," ")</f>
        <v xml:space="preserve"> </v>
      </c>
      <c r="I25" s="67">
        <f>CkRec08!Q28</f>
        <v>0</v>
      </c>
      <c r="J25" s="40">
        <v>13</v>
      </c>
    </row>
    <row r="26" spans="1:10" x14ac:dyDescent="0.25">
      <c r="A26" s="116" t="str">
        <f>IF(B26&gt;0,CkRec08!E29," ")</f>
        <v xml:space="preserve"> </v>
      </c>
      <c r="B26" s="259">
        <f>CkRec08!C29</f>
        <v>0</v>
      </c>
      <c r="C26" s="113" t="str">
        <f>IF(B26&gt;0,CkRec08!A29," ")</f>
        <v xml:space="preserve"> </v>
      </c>
      <c r="D26" s="112"/>
      <c r="E26" s="112"/>
      <c r="F26" s="113" t="str">
        <f>IF(B26&gt;0,CkRec08!G29," ")</f>
        <v xml:space="preserve"> </v>
      </c>
      <c r="G26" s="66" t="str">
        <f>CkRec08!H29</f>
        <v/>
      </c>
      <c r="H26" s="260" t="str">
        <f>IF(B26&gt;0,CkRec08!I29," ")</f>
        <v xml:space="preserve"> </v>
      </c>
      <c r="I26" s="67">
        <f>CkRec08!Q29</f>
        <v>0</v>
      </c>
      <c r="J26" s="40">
        <v>14</v>
      </c>
    </row>
    <row r="27" spans="1:10" x14ac:dyDescent="0.25">
      <c r="A27" s="116" t="str">
        <f>IF(B27&gt;0,CkRec08!E30," ")</f>
        <v xml:space="preserve"> </v>
      </c>
      <c r="B27" s="259">
        <f>CkRec08!C30</f>
        <v>0</v>
      </c>
      <c r="C27" s="113" t="str">
        <f>IF(B27&gt;0,CkRec08!A30," ")</f>
        <v xml:space="preserve"> </v>
      </c>
      <c r="D27" s="112"/>
      <c r="E27" s="112"/>
      <c r="F27" s="113" t="str">
        <f>IF(B27&gt;0,CkRec08!G30," ")</f>
        <v xml:space="preserve"> </v>
      </c>
      <c r="G27" s="66" t="str">
        <f>CkRec08!H30</f>
        <v/>
      </c>
      <c r="H27" s="260" t="str">
        <f>IF(B27&gt;0,CkRec08!I30," ")</f>
        <v xml:space="preserve"> </v>
      </c>
      <c r="I27" s="67">
        <f>CkRec08!Q30</f>
        <v>0</v>
      </c>
      <c r="J27" s="40">
        <v>15</v>
      </c>
    </row>
    <row r="28" spans="1:10" x14ac:dyDescent="0.25">
      <c r="A28" s="116" t="str">
        <f>IF(B28&gt;0,CkRec08!E31," ")</f>
        <v xml:space="preserve"> </v>
      </c>
      <c r="B28" s="259">
        <f>CkRec08!C31</f>
        <v>0</v>
      </c>
      <c r="C28" s="113" t="str">
        <f>IF(B28&gt;0,CkRec08!A31," ")</f>
        <v xml:space="preserve"> </v>
      </c>
      <c r="D28" s="112"/>
      <c r="E28" s="112"/>
      <c r="F28" s="113" t="str">
        <f>IF(B28&gt;0,CkRec08!G31," ")</f>
        <v xml:space="preserve"> </v>
      </c>
      <c r="G28" s="66" t="str">
        <f>CkRec08!H31</f>
        <v/>
      </c>
      <c r="H28" s="260" t="str">
        <f>IF(B28&gt;0,CkRec08!I31," ")</f>
        <v xml:space="preserve"> </v>
      </c>
      <c r="I28" s="67">
        <f>CkRec08!Q31</f>
        <v>0</v>
      </c>
      <c r="J28" s="40">
        <v>16</v>
      </c>
    </row>
    <row r="29" spans="1:10" x14ac:dyDescent="0.25">
      <c r="A29" s="116" t="str">
        <f>IF(B29&gt;0,CkRec08!E32," ")</f>
        <v xml:space="preserve"> </v>
      </c>
      <c r="B29" s="259">
        <f>CkRec08!C32</f>
        <v>0</v>
      </c>
      <c r="C29" s="113" t="str">
        <f>IF(B29&gt;0,CkRec08!A32," ")</f>
        <v xml:space="preserve"> </v>
      </c>
      <c r="D29" s="112"/>
      <c r="E29" s="112"/>
      <c r="F29" s="113" t="str">
        <f>IF(B29&gt;0,CkRec08!G32," ")</f>
        <v xml:space="preserve"> </v>
      </c>
      <c r="G29" s="66" t="str">
        <f>CkRec08!H32</f>
        <v/>
      </c>
      <c r="H29" s="260" t="str">
        <f>IF(B29&gt;0,CkRec08!I32," ")</f>
        <v xml:space="preserve"> </v>
      </c>
      <c r="I29" s="67">
        <f>CkRec08!Q32</f>
        <v>0</v>
      </c>
      <c r="J29" s="40">
        <v>17</v>
      </c>
    </row>
    <row r="30" spans="1:10" x14ac:dyDescent="0.25">
      <c r="A30" s="116" t="str">
        <f>IF(B30&gt;0,CkRec08!E33," ")</f>
        <v xml:space="preserve"> </v>
      </c>
      <c r="B30" s="259">
        <f>CkRec08!C33</f>
        <v>0</v>
      </c>
      <c r="C30" s="113" t="str">
        <f>IF(B30&gt;0,CkRec08!A33," ")</f>
        <v xml:space="preserve"> </v>
      </c>
      <c r="D30" s="112"/>
      <c r="E30" s="112"/>
      <c r="F30" s="113" t="str">
        <f>IF(B30&gt;0,CkRec08!G33," ")</f>
        <v xml:space="preserve"> </v>
      </c>
      <c r="G30" s="66" t="str">
        <f>CkRec08!H33</f>
        <v/>
      </c>
      <c r="H30" s="260" t="str">
        <f>IF(B30&gt;0,CkRec08!I33," ")</f>
        <v xml:space="preserve"> </v>
      </c>
      <c r="I30" s="67">
        <f>CkRec08!Q33</f>
        <v>0</v>
      </c>
      <c r="J30" s="40">
        <v>18</v>
      </c>
    </row>
    <row r="31" spans="1:10" x14ac:dyDescent="0.25">
      <c r="A31" s="116" t="str">
        <f>IF(B31&gt;0,CkRec08!E34," ")</f>
        <v xml:space="preserve"> </v>
      </c>
      <c r="B31" s="259">
        <f>CkRec08!C34</f>
        <v>0</v>
      </c>
      <c r="C31" s="113" t="str">
        <f>IF(B31&gt;0,CkRec08!A34," ")</f>
        <v xml:space="preserve"> </v>
      </c>
      <c r="D31" s="112"/>
      <c r="E31" s="112"/>
      <c r="F31" s="113" t="str">
        <f>IF(B31&gt;0,CkRec08!G34," ")</f>
        <v xml:space="preserve"> </v>
      </c>
      <c r="G31" s="66" t="str">
        <f>CkRec08!H34</f>
        <v/>
      </c>
      <c r="H31" s="260" t="str">
        <f>IF(B31&gt;0,CkRec08!I34," ")</f>
        <v xml:space="preserve"> </v>
      </c>
      <c r="I31" s="67">
        <f>CkRec08!Q34</f>
        <v>0</v>
      </c>
      <c r="J31" s="40">
        <v>19</v>
      </c>
    </row>
    <row r="32" spans="1:10" ht="16.5" thickBot="1" x14ac:dyDescent="0.3">
      <c r="A32" s="116" t="str">
        <f>IF(B32&gt;0,CkRec08!E35," ")</f>
        <v xml:space="preserve"> </v>
      </c>
      <c r="B32" s="259">
        <f>CkRec08!C35</f>
        <v>0</v>
      </c>
      <c r="C32" s="113" t="str">
        <f>IF(B32&gt;0,CkRec08!A35," ")</f>
        <v xml:space="preserve"> </v>
      </c>
      <c r="D32" s="112"/>
      <c r="E32" s="112"/>
      <c r="F32" s="113" t="str">
        <f>IF(B32&gt;0,CkRec08!G35," ")</f>
        <v xml:space="preserve"> </v>
      </c>
      <c r="G32" s="66" t="str">
        <f>CkRec08!H35</f>
        <v/>
      </c>
      <c r="H32" s="260" t="str">
        <f>IF(B32&gt;0,CkRec08!I35," ")</f>
        <v xml:space="preserve"> </v>
      </c>
      <c r="I32" s="67">
        <f>CkRec08!Q35</f>
        <v>0</v>
      </c>
      <c r="J32" s="40">
        <v>20</v>
      </c>
    </row>
    <row r="33" spans="1:9" x14ac:dyDescent="0.25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 x14ac:dyDescent="0.25">
      <c r="A34" s="514" t="s">
        <v>274</v>
      </c>
      <c r="B34" s="515"/>
      <c r="C34" s="515"/>
      <c r="D34" s="515"/>
      <c r="E34" s="515"/>
      <c r="F34" s="515"/>
      <c r="G34" s="515"/>
      <c r="H34" s="515"/>
      <c r="I34" s="516"/>
    </row>
    <row r="35" spans="1:9" x14ac:dyDescent="0.25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 x14ac:dyDescent="0.25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 x14ac:dyDescent="0.25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 x14ac:dyDescent="0.25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 x14ac:dyDescent="0.25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 x14ac:dyDescent="0.25">
      <c r="A40" s="497">
        <f>CkRec08!I44</f>
        <v>42613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 x14ac:dyDescent="0.3">
      <c r="A41" s="30"/>
      <c r="B41" s="31"/>
      <c r="C41" s="31"/>
      <c r="D41" s="31"/>
      <c r="E41" s="31"/>
      <c r="F41" s="109"/>
      <c r="G41" s="110"/>
      <c r="H41" s="110"/>
      <c r="I41" s="32"/>
    </row>
    <row r="43" spans="1:9" x14ac:dyDescent="0.25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CkRec09!E50</f>
        <v>September 1-30,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282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IF(B13&gt;0,CkRec09!E16," ")</f>
        <v xml:space="preserve"> </v>
      </c>
      <c r="B13" s="259">
        <f>CkRec09!C16</f>
        <v>0</v>
      </c>
      <c r="C13" s="113" t="str">
        <f>IF(B13&gt;0,CkRec09!A16," ")</f>
        <v xml:space="preserve"> </v>
      </c>
      <c r="D13" s="114"/>
      <c r="E13" s="114"/>
      <c r="F13" s="113" t="str">
        <f>IF(B13&gt;0,CkRec09!G16," ")</f>
        <v xml:space="preserve"> </v>
      </c>
      <c r="G13" s="113" t="str">
        <f>CkRec09!H16</f>
        <v/>
      </c>
      <c r="H13" s="260" t="str">
        <f>IF(B13&gt;0,CkRec09!I16," ")</f>
        <v xml:space="preserve"> </v>
      </c>
      <c r="I13" s="115">
        <f>CkRec09!Q16</f>
        <v>0</v>
      </c>
      <c r="J13" s="40">
        <v>1</v>
      </c>
    </row>
    <row r="14" spans="1:13" x14ac:dyDescent="0.25">
      <c r="A14" s="116" t="str">
        <f>IF(B14&gt;0,CkRec09!E17," ")</f>
        <v xml:space="preserve"> </v>
      </c>
      <c r="B14" s="259">
        <f>CkRec09!C17</f>
        <v>0</v>
      </c>
      <c r="C14" s="113" t="str">
        <f>IF(B14&gt;0,CkRec09!A17," ")</f>
        <v xml:space="preserve"> </v>
      </c>
      <c r="D14" s="112"/>
      <c r="E14" s="112"/>
      <c r="F14" s="113" t="str">
        <f>IF(B14&gt;0,CkRec09!G17," ")</f>
        <v xml:space="preserve"> </v>
      </c>
      <c r="G14" s="66" t="str">
        <f>CkRec09!H17</f>
        <v/>
      </c>
      <c r="H14" s="260" t="str">
        <f>IF(B14&gt;0,CkRec09!I17," ")</f>
        <v xml:space="preserve"> </v>
      </c>
      <c r="I14" s="67">
        <f>CkRec09!Q17</f>
        <v>0</v>
      </c>
      <c r="J14" s="40">
        <v>2</v>
      </c>
    </row>
    <row r="15" spans="1:13" x14ac:dyDescent="0.25">
      <c r="A15" s="116" t="str">
        <f>IF(B15&gt;0,CkRec09!E18," ")</f>
        <v xml:space="preserve"> </v>
      </c>
      <c r="B15" s="259">
        <f>CkRec09!C18</f>
        <v>0</v>
      </c>
      <c r="C15" s="113" t="str">
        <f>IF(B15&gt;0,CkRec09!A18," ")</f>
        <v xml:space="preserve"> </v>
      </c>
      <c r="D15" s="112"/>
      <c r="E15" s="112"/>
      <c r="F15" s="113" t="str">
        <f>IF(B15&gt;0,CkRec09!G18," ")</f>
        <v xml:space="preserve"> </v>
      </c>
      <c r="G15" s="66" t="str">
        <f>CkRec09!H18</f>
        <v/>
      </c>
      <c r="H15" s="260" t="str">
        <f>IF(B15&gt;0,CkRec09!I18," ")</f>
        <v xml:space="preserve"> </v>
      </c>
      <c r="I15" s="67">
        <f>CkRec09!Q18</f>
        <v>0</v>
      </c>
      <c r="J15" s="40">
        <v>3</v>
      </c>
    </row>
    <row r="16" spans="1:13" x14ac:dyDescent="0.25">
      <c r="A16" s="116" t="str">
        <f>IF(B16&gt;0,CkRec09!E19," ")</f>
        <v xml:space="preserve"> </v>
      </c>
      <c r="B16" s="259">
        <f>CkRec09!C19</f>
        <v>0</v>
      </c>
      <c r="C16" s="113" t="str">
        <f>IF(B16&gt;0,CkRec09!A19," ")</f>
        <v xml:space="preserve"> </v>
      </c>
      <c r="D16" s="112"/>
      <c r="E16" s="112"/>
      <c r="F16" s="113" t="str">
        <f>IF(B16&gt;0,CkRec09!G19," ")</f>
        <v xml:space="preserve"> </v>
      </c>
      <c r="G16" s="66" t="str">
        <f>CkRec09!H19</f>
        <v/>
      </c>
      <c r="H16" s="260" t="str">
        <f>IF(B16&gt;0,CkRec09!I19," ")</f>
        <v xml:space="preserve"> </v>
      </c>
      <c r="I16" s="67">
        <f>CkRec09!Q19</f>
        <v>0</v>
      </c>
      <c r="J16" s="40">
        <v>4</v>
      </c>
    </row>
    <row r="17" spans="1:10" x14ac:dyDescent="0.25">
      <c r="A17" s="116" t="str">
        <f>IF(B17&gt;0,CkRec09!E20," ")</f>
        <v xml:space="preserve"> </v>
      </c>
      <c r="B17" s="259">
        <f>CkRec09!C20</f>
        <v>0</v>
      </c>
      <c r="C17" s="113" t="str">
        <f>IF(B17&gt;0,CkRec09!A20," ")</f>
        <v xml:space="preserve"> </v>
      </c>
      <c r="D17" s="112"/>
      <c r="E17" s="112"/>
      <c r="F17" s="113" t="str">
        <f>IF(B17&gt;0,CkRec09!G20," ")</f>
        <v xml:space="preserve"> </v>
      </c>
      <c r="G17" s="66" t="str">
        <f>CkRec09!H20</f>
        <v/>
      </c>
      <c r="H17" s="260" t="str">
        <f>IF(B17&gt;0,CkRec09!I20," ")</f>
        <v xml:space="preserve"> </v>
      </c>
      <c r="I17" s="67">
        <f>CkRec09!Q20</f>
        <v>0</v>
      </c>
      <c r="J17" s="40">
        <v>5</v>
      </c>
    </row>
    <row r="18" spans="1:10" x14ac:dyDescent="0.25">
      <c r="A18" s="116" t="str">
        <f>IF(B18&gt;0,CkRec09!E21," ")</f>
        <v xml:space="preserve"> </v>
      </c>
      <c r="B18" s="259">
        <f>CkRec09!C21</f>
        <v>0</v>
      </c>
      <c r="C18" s="113" t="str">
        <f>IF(B18&gt;0,CkRec09!A21," ")</f>
        <v xml:space="preserve"> </v>
      </c>
      <c r="D18" s="112"/>
      <c r="E18" s="112"/>
      <c r="F18" s="113" t="str">
        <f>IF(B18&gt;0,CkRec09!G21," ")</f>
        <v xml:space="preserve"> </v>
      </c>
      <c r="G18" s="66" t="str">
        <f>CkRec09!H21</f>
        <v/>
      </c>
      <c r="H18" s="260" t="str">
        <f>IF(B18&gt;0,CkRec09!I21," ")</f>
        <v xml:space="preserve"> </v>
      </c>
      <c r="I18" s="67">
        <f>CkRec09!Q21</f>
        <v>0</v>
      </c>
      <c r="J18" s="40">
        <v>6</v>
      </c>
    </row>
    <row r="19" spans="1:10" x14ac:dyDescent="0.25">
      <c r="A19" s="116" t="str">
        <f>IF(B19&gt;0,CkRec09!E22," ")</f>
        <v xml:space="preserve"> </v>
      </c>
      <c r="B19" s="259">
        <f>CkRec09!C22</f>
        <v>0</v>
      </c>
      <c r="C19" s="113" t="str">
        <f>IF(B19&gt;0,CkRec09!A22," ")</f>
        <v xml:space="preserve"> </v>
      </c>
      <c r="D19" s="112"/>
      <c r="E19" s="112"/>
      <c r="F19" s="113" t="str">
        <f>IF(B19&gt;0,CkRec09!G22," ")</f>
        <v xml:space="preserve"> </v>
      </c>
      <c r="G19" s="66" t="str">
        <f>CkRec09!H22</f>
        <v/>
      </c>
      <c r="H19" s="260" t="str">
        <f>IF(B19&gt;0,CkRec09!I22," ")</f>
        <v xml:space="preserve"> </v>
      </c>
      <c r="I19" s="67">
        <f>CkRec09!Q22</f>
        <v>0</v>
      </c>
      <c r="J19" s="40">
        <v>7</v>
      </c>
    </row>
    <row r="20" spans="1:10" x14ac:dyDescent="0.25">
      <c r="A20" s="116" t="str">
        <f>IF(B20&gt;0,CkRec09!E23," ")</f>
        <v xml:space="preserve"> </v>
      </c>
      <c r="B20" s="259">
        <f>CkRec09!C23</f>
        <v>0</v>
      </c>
      <c r="C20" s="113" t="str">
        <f>IF(B20&gt;0,CkRec09!A23," ")</f>
        <v xml:space="preserve"> </v>
      </c>
      <c r="D20" s="112"/>
      <c r="E20" s="112"/>
      <c r="F20" s="113" t="str">
        <f>IF(B20&gt;0,CkRec09!G23," ")</f>
        <v xml:space="preserve"> </v>
      </c>
      <c r="G20" s="66" t="str">
        <f>CkRec09!H23</f>
        <v/>
      </c>
      <c r="H20" s="260" t="str">
        <f>IF(B20&gt;0,CkRec09!I23," ")</f>
        <v xml:space="preserve"> </v>
      </c>
      <c r="I20" s="67">
        <f>CkRec09!Q23</f>
        <v>0</v>
      </c>
      <c r="J20" s="40">
        <v>8</v>
      </c>
    </row>
    <row r="21" spans="1:10" x14ac:dyDescent="0.25">
      <c r="A21" s="116" t="str">
        <f>IF(B21&gt;0,CkRec09!E24," ")</f>
        <v xml:space="preserve"> </v>
      </c>
      <c r="B21" s="259">
        <f>CkRec09!C24</f>
        <v>0</v>
      </c>
      <c r="C21" s="113" t="str">
        <f>IF(B21&gt;0,CkRec09!A24," ")</f>
        <v xml:space="preserve"> </v>
      </c>
      <c r="D21" s="112"/>
      <c r="E21" s="112"/>
      <c r="F21" s="113" t="str">
        <f>IF(B21&gt;0,CkRec09!G24," ")</f>
        <v xml:space="preserve"> </v>
      </c>
      <c r="G21" s="66" t="str">
        <f>CkRec09!H24</f>
        <v/>
      </c>
      <c r="H21" s="260" t="str">
        <f>IF(B21&gt;0,CkRec09!I24," ")</f>
        <v xml:space="preserve"> </v>
      </c>
      <c r="I21" s="67">
        <f>CkRec09!Q24</f>
        <v>0</v>
      </c>
      <c r="J21" s="40">
        <v>9</v>
      </c>
    </row>
    <row r="22" spans="1:10" x14ac:dyDescent="0.25">
      <c r="A22" s="116" t="str">
        <f>IF(B22&gt;0,CkRec09!E25," ")</f>
        <v xml:space="preserve"> </v>
      </c>
      <c r="B22" s="259">
        <f>CkRec09!C25</f>
        <v>0</v>
      </c>
      <c r="C22" s="113" t="str">
        <f>IF(B22&gt;0,CkRec09!A25," ")</f>
        <v xml:space="preserve"> </v>
      </c>
      <c r="D22" s="112"/>
      <c r="E22" s="112"/>
      <c r="F22" s="113" t="str">
        <f>IF(B22&gt;0,CkRec09!G25," ")</f>
        <v xml:space="preserve"> </v>
      </c>
      <c r="G22" s="66" t="str">
        <f>CkRec09!H25</f>
        <v/>
      </c>
      <c r="H22" s="260" t="str">
        <f>IF(B22&gt;0,CkRec09!I25," ")</f>
        <v xml:space="preserve"> </v>
      </c>
      <c r="I22" s="67">
        <f>CkRec09!Q25</f>
        <v>0</v>
      </c>
      <c r="J22" s="40">
        <v>10</v>
      </c>
    </row>
    <row r="23" spans="1:10" x14ac:dyDescent="0.25">
      <c r="A23" s="116" t="str">
        <f>IF(B23&gt;0,CkRec09!E26," ")</f>
        <v xml:space="preserve"> </v>
      </c>
      <c r="B23" s="259">
        <f>CkRec09!C26</f>
        <v>0</v>
      </c>
      <c r="C23" s="113" t="str">
        <f>IF(B23&gt;0,CkRec09!A26," ")</f>
        <v xml:space="preserve"> </v>
      </c>
      <c r="D23" s="112"/>
      <c r="E23" s="112"/>
      <c r="F23" s="113" t="str">
        <f>IF(B23&gt;0,CkRec09!G26," ")</f>
        <v xml:space="preserve"> </v>
      </c>
      <c r="G23" s="66" t="str">
        <f>CkRec09!H26</f>
        <v/>
      </c>
      <c r="H23" s="260" t="str">
        <f>IF(B23&gt;0,CkRec09!I26," ")</f>
        <v xml:space="preserve"> </v>
      </c>
      <c r="I23" s="67">
        <f>CkRec09!Q26</f>
        <v>0</v>
      </c>
      <c r="J23" s="40">
        <v>11</v>
      </c>
    </row>
    <row r="24" spans="1:10" x14ac:dyDescent="0.25">
      <c r="A24" s="116" t="str">
        <f>IF(B24&gt;0,CkRec09!E27," ")</f>
        <v xml:space="preserve"> </v>
      </c>
      <c r="B24" s="259">
        <f>CkRec09!C27</f>
        <v>0</v>
      </c>
      <c r="C24" s="113" t="str">
        <f>IF(B24&gt;0,CkRec09!A27," ")</f>
        <v xml:space="preserve"> </v>
      </c>
      <c r="D24" s="112"/>
      <c r="E24" s="112"/>
      <c r="F24" s="113" t="str">
        <f>IF(B24&gt;0,CkRec09!G27," ")</f>
        <v xml:space="preserve"> </v>
      </c>
      <c r="G24" s="66" t="str">
        <f>CkRec09!H27</f>
        <v/>
      </c>
      <c r="H24" s="260" t="str">
        <f>IF(B24&gt;0,CkRec09!I27," ")</f>
        <v xml:space="preserve"> </v>
      </c>
      <c r="I24" s="67">
        <f>CkRec09!Q27</f>
        <v>0</v>
      </c>
      <c r="J24" s="40">
        <v>12</v>
      </c>
    </row>
    <row r="25" spans="1:10" x14ac:dyDescent="0.25">
      <c r="A25" s="116" t="str">
        <f>IF(B25&gt;0,CkRec09!E28," ")</f>
        <v xml:space="preserve"> </v>
      </c>
      <c r="B25" s="259">
        <f>CkRec09!C28</f>
        <v>0</v>
      </c>
      <c r="C25" s="113" t="str">
        <f>IF(B25&gt;0,CkRec09!A28," ")</f>
        <v xml:space="preserve"> </v>
      </c>
      <c r="D25" s="112"/>
      <c r="E25" s="112"/>
      <c r="F25" s="113" t="str">
        <f>IF(B25&gt;0,CkRec09!G28," ")</f>
        <v xml:space="preserve"> </v>
      </c>
      <c r="G25" s="66" t="str">
        <f>CkRec09!H28</f>
        <v/>
      </c>
      <c r="H25" s="260" t="str">
        <f>IF(B25&gt;0,CkRec09!I28," ")</f>
        <v xml:space="preserve"> </v>
      </c>
      <c r="I25" s="67">
        <f>CkRec09!Q28</f>
        <v>0</v>
      </c>
      <c r="J25" s="40">
        <v>13</v>
      </c>
    </row>
    <row r="26" spans="1:10" x14ac:dyDescent="0.25">
      <c r="A26" s="116" t="str">
        <f>IF(B26&gt;0,CkRec09!E29," ")</f>
        <v xml:space="preserve"> </v>
      </c>
      <c r="B26" s="259">
        <f>CkRec09!C29</f>
        <v>0</v>
      </c>
      <c r="C26" s="113" t="str">
        <f>IF(B26&gt;0,CkRec09!A29," ")</f>
        <v xml:space="preserve"> </v>
      </c>
      <c r="D26" s="112"/>
      <c r="E26" s="112"/>
      <c r="F26" s="113" t="str">
        <f>IF(B26&gt;0,CkRec09!G29," ")</f>
        <v xml:space="preserve"> </v>
      </c>
      <c r="G26" s="66" t="str">
        <f>CkRec09!H29</f>
        <v/>
      </c>
      <c r="H26" s="260" t="str">
        <f>IF(B26&gt;0,CkRec09!I29," ")</f>
        <v xml:space="preserve"> </v>
      </c>
      <c r="I26" s="67">
        <f>CkRec09!Q29</f>
        <v>0</v>
      </c>
      <c r="J26" s="40">
        <v>14</v>
      </c>
    </row>
    <row r="27" spans="1:10" x14ac:dyDescent="0.25">
      <c r="A27" s="116" t="str">
        <f>IF(B27&gt;0,CkRec09!E30," ")</f>
        <v xml:space="preserve"> </v>
      </c>
      <c r="B27" s="259">
        <f>CkRec09!C30</f>
        <v>0</v>
      </c>
      <c r="C27" s="113" t="str">
        <f>IF(B27&gt;0,CkRec09!A30," ")</f>
        <v xml:space="preserve"> </v>
      </c>
      <c r="D27" s="112"/>
      <c r="E27" s="112"/>
      <c r="F27" s="113" t="str">
        <f>IF(B27&gt;0,CkRec09!G30," ")</f>
        <v xml:space="preserve"> </v>
      </c>
      <c r="G27" s="66" t="str">
        <f>CkRec09!H30</f>
        <v/>
      </c>
      <c r="H27" s="260" t="str">
        <f>IF(B27&gt;0,CkRec09!I30," ")</f>
        <v xml:space="preserve"> </v>
      </c>
      <c r="I27" s="67">
        <f>CkRec09!Q30</f>
        <v>0</v>
      </c>
      <c r="J27" s="40">
        <v>15</v>
      </c>
    </row>
    <row r="28" spans="1:10" x14ac:dyDescent="0.25">
      <c r="A28" s="116" t="str">
        <f>IF(B28&gt;0,CkRec09!E31," ")</f>
        <v xml:space="preserve"> </v>
      </c>
      <c r="B28" s="259">
        <f>CkRec09!C31</f>
        <v>0</v>
      </c>
      <c r="C28" s="113" t="str">
        <f>IF(B28&gt;0,CkRec09!A31," ")</f>
        <v xml:space="preserve"> </v>
      </c>
      <c r="D28" s="112"/>
      <c r="E28" s="112"/>
      <c r="F28" s="113" t="str">
        <f>IF(B28&gt;0,CkRec09!G31," ")</f>
        <v xml:space="preserve"> </v>
      </c>
      <c r="G28" s="66" t="str">
        <f>CkRec09!H31</f>
        <v/>
      </c>
      <c r="H28" s="260" t="str">
        <f>IF(B28&gt;0,CkRec09!I31," ")</f>
        <v xml:space="preserve"> </v>
      </c>
      <c r="I28" s="67">
        <f>CkRec09!Q31</f>
        <v>0</v>
      </c>
      <c r="J28" s="40">
        <v>16</v>
      </c>
    </row>
    <row r="29" spans="1:10" x14ac:dyDescent="0.25">
      <c r="A29" s="116" t="str">
        <f>IF(B29&gt;0,CkRec09!E32," ")</f>
        <v xml:space="preserve"> </v>
      </c>
      <c r="B29" s="259">
        <f>CkRec09!C32</f>
        <v>0</v>
      </c>
      <c r="C29" s="113" t="str">
        <f>IF(B29&gt;0,CkRec09!A32," ")</f>
        <v xml:space="preserve"> </v>
      </c>
      <c r="D29" s="112"/>
      <c r="E29" s="112"/>
      <c r="F29" s="113" t="str">
        <f>IF(B29&gt;0,CkRec09!G32," ")</f>
        <v xml:space="preserve"> </v>
      </c>
      <c r="G29" s="66" t="str">
        <f>CkRec09!H32</f>
        <v/>
      </c>
      <c r="H29" s="260" t="str">
        <f>IF(B29&gt;0,CkRec09!I32," ")</f>
        <v xml:space="preserve"> </v>
      </c>
      <c r="I29" s="67">
        <f>CkRec09!Q32</f>
        <v>0</v>
      </c>
      <c r="J29" s="40">
        <v>17</v>
      </c>
    </row>
    <row r="30" spans="1:10" x14ac:dyDescent="0.25">
      <c r="A30" s="116" t="str">
        <f>IF(B30&gt;0,CkRec09!E33," ")</f>
        <v xml:space="preserve"> </v>
      </c>
      <c r="B30" s="259">
        <f>CkRec09!C33</f>
        <v>0</v>
      </c>
      <c r="C30" s="113" t="str">
        <f>IF(B30&gt;0,CkRec09!A33," ")</f>
        <v xml:space="preserve"> </v>
      </c>
      <c r="D30" s="112"/>
      <c r="E30" s="112"/>
      <c r="F30" s="113" t="str">
        <f>IF(B30&gt;0,CkRec09!G33," ")</f>
        <v xml:space="preserve"> </v>
      </c>
      <c r="G30" s="66" t="str">
        <f>CkRec09!H33</f>
        <v/>
      </c>
      <c r="H30" s="260" t="str">
        <f>IF(B30&gt;0,CkRec09!I33," ")</f>
        <v xml:space="preserve"> </v>
      </c>
      <c r="I30" s="67">
        <f>CkRec09!Q33</f>
        <v>0</v>
      </c>
      <c r="J30" s="40">
        <v>18</v>
      </c>
    </row>
    <row r="31" spans="1:10" x14ac:dyDescent="0.25">
      <c r="A31" s="116" t="str">
        <f>IF(B31&gt;0,CkRec09!E34," ")</f>
        <v xml:space="preserve"> </v>
      </c>
      <c r="B31" s="259">
        <f>CkRec09!C34</f>
        <v>0</v>
      </c>
      <c r="C31" s="113" t="str">
        <f>IF(B31&gt;0,CkRec09!A34," ")</f>
        <v xml:space="preserve"> </v>
      </c>
      <c r="D31" s="112"/>
      <c r="E31" s="112"/>
      <c r="F31" s="113" t="str">
        <f>IF(B31&gt;0,CkRec09!G34," ")</f>
        <v xml:space="preserve"> </v>
      </c>
      <c r="G31" s="66" t="str">
        <f>CkRec09!H34</f>
        <v/>
      </c>
      <c r="H31" s="260" t="str">
        <f>IF(B31&gt;0,CkRec09!I34," ")</f>
        <v xml:space="preserve"> </v>
      </c>
      <c r="I31" s="67">
        <f>CkRec09!Q34</f>
        <v>0</v>
      </c>
      <c r="J31" s="40">
        <v>19</v>
      </c>
    </row>
    <row r="32" spans="1:10" x14ac:dyDescent="0.25">
      <c r="A32" s="116" t="str">
        <f>IF(B32&gt;0,CkRec09!E35," ")</f>
        <v xml:space="preserve"> </v>
      </c>
      <c r="B32" s="259">
        <f>CkRec09!C35</f>
        <v>0</v>
      </c>
      <c r="C32" s="113" t="str">
        <f>IF(B32&gt;0,CkRec09!A35," ")</f>
        <v xml:space="preserve"> </v>
      </c>
      <c r="D32" s="112"/>
      <c r="E32" s="112"/>
      <c r="F32" s="113" t="str">
        <f>IF(B32&gt;0,CkRec09!G35," ")</f>
        <v xml:space="preserve"> </v>
      </c>
      <c r="G32" s="66" t="str">
        <f>CkRec09!H35</f>
        <v/>
      </c>
      <c r="H32" s="260" t="str">
        <f>IF(B32&gt;0,CkRec09!I35," ")</f>
        <v xml:space="preserve"> </v>
      </c>
      <c r="I32" s="67">
        <f>CkRec09!Q35</f>
        <v>0</v>
      </c>
      <c r="J32" s="40">
        <v>20</v>
      </c>
    </row>
    <row r="33" spans="1:10" x14ac:dyDescent="0.25">
      <c r="A33" s="116" t="str">
        <f>IF(B33&gt;0,CkRec09!E36," ")</f>
        <v xml:space="preserve"> </v>
      </c>
      <c r="B33" s="259">
        <f>CkRec09!C36</f>
        <v>0</v>
      </c>
      <c r="C33" s="113" t="str">
        <f>IF(B33&gt;0,CkRec09!A36," ")</f>
        <v xml:space="preserve"> </v>
      </c>
      <c r="D33" s="112"/>
      <c r="E33" s="112"/>
      <c r="F33" s="113" t="str">
        <f>IF(B33&gt;0,CkRec09!G36," ")</f>
        <v xml:space="preserve"> </v>
      </c>
      <c r="G33" s="66" t="str">
        <f>CkRec09!H36</f>
        <v/>
      </c>
      <c r="H33" s="260" t="str">
        <f>IF(B33&gt;0,CkRec09!I36," ")</f>
        <v xml:space="preserve"> </v>
      </c>
      <c r="I33" s="67">
        <f>CkRec09!Q36</f>
        <v>0</v>
      </c>
      <c r="J33" s="40">
        <v>20</v>
      </c>
    </row>
    <row r="34" spans="1:10" x14ac:dyDescent="0.25">
      <c r="A34" s="116" t="str">
        <f>IF(B34&gt;0,CkRec09!E37," ")</f>
        <v xml:space="preserve"> </v>
      </c>
      <c r="B34" s="259">
        <f>CkRec09!C37</f>
        <v>0</v>
      </c>
      <c r="C34" s="113" t="str">
        <f>IF(B34&gt;0,CkRec09!A37," ")</f>
        <v xml:space="preserve"> </v>
      </c>
      <c r="D34" s="112"/>
      <c r="E34" s="112"/>
      <c r="F34" s="113" t="str">
        <f>IF(B34&gt;0,CkRec09!G37," ")</f>
        <v xml:space="preserve"> </v>
      </c>
      <c r="G34" s="66" t="str">
        <f>CkRec09!H37</f>
        <v/>
      </c>
      <c r="H34" s="260" t="str">
        <f>IF(B34&gt;0,CkRec09!I37," ")</f>
        <v xml:space="preserve"> </v>
      </c>
      <c r="I34" s="67">
        <f>CkRec09!Q37</f>
        <v>0</v>
      </c>
      <c r="J34" s="40">
        <v>20</v>
      </c>
    </row>
    <row r="35" spans="1:10" x14ac:dyDescent="0.25">
      <c r="A35" s="116" t="str">
        <f>IF(B35&gt;0,CkRec09!E38," ")</f>
        <v xml:space="preserve"> </v>
      </c>
      <c r="B35" s="259">
        <f>CkRec09!C38</f>
        <v>0</v>
      </c>
      <c r="C35" s="113" t="str">
        <f>IF(B35&gt;0,CkRec09!A38," ")</f>
        <v xml:space="preserve"> </v>
      </c>
      <c r="D35" s="112"/>
      <c r="E35" s="112"/>
      <c r="F35" s="113" t="str">
        <f>IF(B35&gt;0,CkRec09!G38," ")</f>
        <v xml:space="preserve"> </v>
      </c>
      <c r="G35" s="66" t="str">
        <f>CkRec09!H38</f>
        <v/>
      </c>
      <c r="H35" s="260" t="str">
        <f>IF(B35&gt;0,CkRec09!I38," ")</f>
        <v xml:space="preserve"> </v>
      </c>
      <c r="I35" s="67">
        <f>CkRec09!Q38</f>
        <v>0</v>
      </c>
      <c r="J35" s="40">
        <v>20</v>
      </c>
    </row>
    <row r="36" spans="1:10" x14ac:dyDescent="0.25">
      <c r="A36" s="116" t="str">
        <f>IF(B36&gt;0,CkRec09!E39," ")</f>
        <v xml:space="preserve"> </v>
      </c>
      <c r="B36" s="259">
        <f>CkRec09!C39</f>
        <v>0</v>
      </c>
      <c r="C36" s="113" t="str">
        <f>IF(B36&gt;0,CkRec09!A39," ")</f>
        <v xml:space="preserve"> </v>
      </c>
      <c r="D36" s="112"/>
      <c r="E36" s="112"/>
      <c r="F36" s="113" t="str">
        <f>IF(B36&gt;0,CkRec09!G39," ")</f>
        <v xml:space="preserve"> </v>
      </c>
      <c r="G36" s="66" t="str">
        <f>CkRec09!H39</f>
        <v/>
      </c>
      <c r="H36" s="260" t="str">
        <f>IF(B36&gt;0,CkRec09!I39," ")</f>
        <v xml:space="preserve"> </v>
      </c>
      <c r="I36" s="67">
        <f>CkRec09!Q39</f>
        <v>0</v>
      </c>
      <c r="J36" s="40">
        <v>20</v>
      </c>
    </row>
    <row r="37" spans="1:10" x14ac:dyDescent="0.25">
      <c r="A37" s="116" t="str">
        <f>IF(B37&gt;0,CkRec09!E40," ")</f>
        <v xml:space="preserve"> </v>
      </c>
      <c r="B37" s="259">
        <f>CkRec09!C40</f>
        <v>0</v>
      </c>
      <c r="C37" s="113" t="str">
        <f>IF(B37&gt;0,CkRec09!A40," ")</f>
        <v xml:space="preserve"> </v>
      </c>
      <c r="D37" s="112"/>
      <c r="E37" s="112"/>
      <c r="F37" s="113" t="str">
        <f>IF(B37&gt;0,CkRec09!G40," ")</f>
        <v xml:space="preserve"> </v>
      </c>
      <c r="G37" s="66" t="str">
        <f>CkRec09!H40</f>
        <v/>
      </c>
      <c r="H37" s="260" t="str">
        <f>IF(B37&gt;0,CkRec09!I40," ")</f>
        <v xml:space="preserve"> </v>
      </c>
      <c r="I37" s="67">
        <f>CkRec09!Q40</f>
        <v>0</v>
      </c>
      <c r="J37" s="40">
        <v>20</v>
      </c>
    </row>
    <row r="38" spans="1:10" x14ac:dyDescent="0.25">
      <c r="A38" s="116" t="str">
        <f>IF(B38&gt;0,CkRec09!E41," ")</f>
        <v xml:space="preserve"> </v>
      </c>
      <c r="B38" s="259">
        <f>CkRec09!C41</f>
        <v>0</v>
      </c>
      <c r="C38" s="113" t="str">
        <f>IF(B38&gt;0,CkRec09!A41," ")</f>
        <v xml:space="preserve"> </v>
      </c>
      <c r="D38" s="112"/>
      <c r="E38" s="112"/>
      <c r="F38" s="113" t="str">
        <f>IF(B38&gt;0,CkRec09!G41," ")</f>
        <v xml:space="preserve"> </v>
      </c>
      <c r="G38" s="66" t="str">
        <f>CkRec09!H41</f>
        <v/>
      </c>
      <c r="H38" s="260" t="str">
        <f>IF(B38&gt;0,CkRec09!I41," ")</f>
        <v xml:space="preserve"> </v>
      </c>
      <c r="I38" s="67">
        <f>CkRec09!Q41</f>
        <v>0</v>
      </c>
      <c r="J38" s="40">
        <v>20</v>
      </c>
    </row>
    <row r="39" spans="1:10" x14ac:dyDescent="0.25">
      <c r="A39" s="116" t="str">
        <f>IF(B39&gt;0,CkRec09!E42," ")</f>
        <v xml:space="preserve"> </v>
      </c>
      <c r="B39" s="259">
        <f>CkRec09!C42</f>
        <v>0</v>
      </c>
      <c r="C39" s="113" t="str">
        <f>IF(B39&gt;0,CkRec09!A42," ")</f>
        <v xml:space="preserve"> </v>
      </c>
      <c r="D39" s="112"/>
      <c r="E39" s="112"/>
      <c r="F39" s="113" t="str">
        <f>IF(B39&gt;0,CkRec09!G42," ")</f>
        <v xml:space="preserve"> </v>
      </c>
      <c r="G39" s="66" t="str">
        <f>CkRec09!H42</f>
        <v/>
      </c>
      <c r="H39" s="260" t="str">
        <f>IF(B39&gt;0,CkRec09!I42," ")</f>
        <v xml:space="preserve"> </v>
      </c>
      <c r="I39" s="67">
        <f>CkRec09!Q42</f>
        <v>0</v>
      </c>
      <c r="J39" s="40">
        <v>20</v>
      </c>
    </row>
    <row r="40" spans="1:10" x14ac:dyDescent="0.25">
      <c r="A40" s="116" t="str">
        <f>IF(B40&gt;0,CkRec09!E43," ")</f>
        <v xml:space="preserve"> </v>
      </c>
      <c r="B40" s="259">
        <f>CkRec09!C43</f>
        <v>0</v>
      </c>
      <c r="C40" s="113" t="str">
        <f>IF(B40&gt;0,CkRec09!A43," ")</f>
        <v xml:space="preserve"> </v>
      </c>
      <c r="D40" s="112"/>
      <c r="E40" s="112"/>
      <c r="F40" s="113" t="str">
        <f>IF(B40&gt;0,CkRec09!G43," ")</f>
        <v xml:space="preserve"> </v>
      </c>
      <c r="G40" s="66" t="str">
        <f>CkRec09!H43</f>
        <v/>
      </c>
      <c r="H40" s="260" t="str">
        <f>IF(B40&gt;0,CkRec09!I43," ")</f>
        <v xml:space="preserve"> </v>
      </c>
      <c r="I40" s="67">
        <f>CkRec09!Q43</f>
        <v>0</v>
      </c>
      <c r="J40" s="40">
        <v>20</v>
      </c>
    </row>
    <row r="41" spans="1:10" x14ac:dyDescent="0.25">
      <c r="A41" s="116" t="str">
        <f>IF(B41&gt;0,CkRec09!E44," ")</f>
        <v xml:space="preserve"> </v>
      </c>
      <c r="B41" s="259">
        <f>CkRec09!C44</f>
        <v>0</v>
      </c>
      <c r="C41" s="113" t="str">
        <f>IF(B41&gt;0,CkRec09!A44," ")</f>
        <v xml:space="preserve"> </v>
      </c>
      <c r="D41" s="112"/>
      <c r="E41" s="112"/>
      <c r="F41" s="113" t="str">
        <f>IF(B41&gt;0,CkRec09!G44," ")</f>
        <v xml:space="preserve"> </v>
      </c>
      <c r="G41" s="66" t="str">
        <f>CkRec09!H44</f>
        <v/>
      </c>
      <c r="H41" s="260" t="str">
        <f>IF(B41&gt;0,CkRec09!I44," ")</f>
        <v xml:space="preserve"> </v>
      </c>
      <c r="I41" s="67">
        <f>CkRec09!Q44</f>
        <v>0</v>
      </c>
      <c r="J41" s="40">
        <v>20</v>
      </c>
    </row>
    <row r="42" spans="1:10" ht="16.5" thickBot="1" x14ac:dyDescent="0.3">
      <c r="A42" s="116" t="str">
        <f>IF(B42&gt;0,CkRec09!E45," ")</f>
        <v xml:space="preserve"> </v>
      </c>
      <c r="B42" s="259">
        <f>CkRec09!C45</f>
        <v>0</v>
      </c>
      <c r="C42" s="113" t="str">
        <f>IF(B42&gt;0,CkRec09!A45," ")</f>
        <v xml:space="preserve"> </v>
      </c>
      <c r="D42" s="112"/>
      <c r="E42" s="112"/>
      <c r="F42" s="113" t="str">
        <f>IF(B42&gt;0,CkRec09!G45," ")</f>
        <v xml:space="preserve"> </v>
      </c>
      <c r="G42" s="66" t="str">
        <f>CkRec09!H45</f>
        <v/>
      </c>
      <c r="H42" s="260" t="str">
        <f>IF(B42&gt;0,CkRec09!I45," ")</f>
        <v xml:space="preserve"> </v>
      </c>
      <c r="I42" s="67">
        <f>CkRec09!Q45</f>
        <v>0</v>
      </c>
      <c r="J42" s="40">
        <v>20</v>
      </c>
    </row>
    <row r="43" spans="1:10" x14ac:dyDescent="0.25">
      <c r="A43" s="511" t="s">
        <v>51</v>
      </c>
      <c r="B43" s="512"/>
      <c r="C43" s="512"/>
      <c r="D43" s="512"/>
      <c r="E43" s="512"/>
      <c r="F43" s="512"/>
      <c r="G43" s="512"/>
      <c r="H43" s="512"/>
      <c r="I43" s="513"/>
    </row>
    <row r="44" spans="1:10" x14ac:dyDescent="0.25">
      <c r="A44" s="514" t="s">
        <v>274</v>
      </c>
      <c r="B44" s="515"/>
      <c r="C44" s="515"/>
      <c r="D44" s="515"/>
      <c r="E44" s="515"/>
      <c r="F44" s="515"/>
      <c r="G44" s="515"/>
      <c r="H44" s="515"/>
      <c r="I44" s="516"/>
    </row>
    <row r="45" spans="1:10" x14ac:dyDescent="0.25">
      <c r="A45" s="508" t="s">
        <v>59</v>
      </c>
      <c r="B45" s="509"/>
      <c r="C45" s="509"/>
      <c r="D45" s="509"/>
      <c r="E45" s="509"/>
      <c r="F45" s="509"/>
      <c r="G45" s="509"/>
      <c r="H45" s="509"/>
      <c r="I45" s="510"/>
    </row>
    <row r="46" spans="1:10" x14ac:dyDescent="0.25">
      <c r="A46" s="508" t="s">
        <v>60</v>
      </c>
      <c r="B46" s="509"/>
      <c r="C46" s="509"/>
      <c r="D46" s="509"/>
      <c r="E46" s="509"/>
      <c r="F46" s="509"/>
      <c r="G46" s="509"/>
      <c r="H46" s="509"/>
      <c r="I46" s="510"/>
    </row>
    <row r="47" spans="1:10" x14ac:dyDescent="0.25">
      <c r="A47" s="317"/>
      <c r="B47" s="318"/>
      <c r="C47" s="318"/>
      <c r="D47" s="318"/>
      <c r="E47" s="318"/>
      <c r="F47" s="318"/>
      <c r="G47" s="318"/>
      <c r="H47" s="318"/>
      <c r="I47" s="319"/>
    </row>
    <row r="48" spans="1:10" x14ac:dyDescent="0.25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9" x14ac:dyDescent="0.25">
      <c r="A49" s="500" t="str">
        <f>UPPER(Reports!$C$9)</f>
        <v/>
      </c>
      <c r="B49" s="424"/>
      <c r="C49" s="424"/>
      <c r="D49" s="424"/>
      <c r="E49" s="424"/>
      <c r="F49" s="424"/>
      <c r="G49" s="424"/>
      <c r="H49" s="424"/>
      <c r="I49" s="425"/>
    </row>
    <row r="50" spans="1:9" x14ac:dyDescent="0.25">
      <c r="A50" s="501">
        <f>Reports!$C$11</f>
        <v>0</v>
      </c>
      <c r="B50" s="502"/>
      <c r="C50" s="502"/>
      <c r="D50" s="502"/>
      <c r="E50" s="502"/>
      <c r="F50" s="502"/>
      <c r="G50" s="502"/>
      <c r="H50" s="502"/>
      <c r="I50" s="503"/>
    </row>
    <row r="51" spans="1:9" x14ac:dyDescent="0.25">
      <c r="A51" s="497">
        <f>CkRec09!I54</f>
        <v>42643</v>
      </c>
      <c r="B51" s="498"/>
      <c r="C51" s="498"/>
      <c r="D51" s="498"/>
      <c r="E51" s="498"/>
      <c r="F51" s="498"/>
      <c r="G51" s="498"/>
      <c r="H51" s="498"/>
      <c r="I51" s="499"/>
    </row>
    <row r="52" spans="1:9" ht="16.5" thickBot="1" x14ac:dyDescent="0.3">
      <c r="A52" s="30"/>
      <c r="B52" s="31"/>
      <c r="C52" s="31"/>
      <c r="D52" s="31"/>
      <c r="E52" s="31"/>
      <c r="F52" s="109"/>
      <c r="G52" s="110"/>
      <c r="H52" s="110"/>
      <c r="I52" s="32"/>
    </row>
    <row r="54" spans="1:9" x14ac:dyDescent="0.25">
      <c r="E54" s="496"/>
      <c r="F54" s="496"/>
      <c r="G54" s="496"/>
    </row>
  </sheetData>
  <sheetProtection password="ED9C" sheet="1" objects="1" scenarios="1" selectLockedCells="1"/>
  <mergeCells count="20">
    <mergeCell ref="A49:I49"/>
    <mergeCell ref="A50:I50"/>
    <mergeCell ref="A51:I51"/>
    <mergeCell ref="E54:G54"/>
    <mergeCell ref="H11:H12"/>
    <mergeCell ref="I11:I12"/>
    <mergeCell ref="A43:I43"/>
    <mergeCell ref="A44:I44"/>
    <mergeCell ref="A45:I45"/>
    <mergeCell ref="A46:I4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fitToHeight="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CkRec10!E40</f>
        <v>October 1-31,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283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IF(B13&gt;0,CkRec10!E16," ")</f>
        <v xml:space="preserve"> </v>
      </c>
      <c r="B13" s="259">
        <f>CkRec10!C16</f>
        <v>0</v>
      </c>
      <c r="C13" s="113" t="str">
        <f>IF(B13&gt;0,CkRec10!A16," ")</f>
        <v xml:space="preserve"> </v>
      </c>
      <c r="D13" s="114"/>
      <c r="E13" s="114"/>
      <c r="F13" s="113" t="str">
        <f>IF(B13&gt;0,CkRec10!G16," ")</f>
        <v xml:space="preserve"> </v>
      </c>
      <c r="G13" s="113" t="str">
        <f>CkRec10!H16</f>
        <v/>
      </c>
      <c r="H13" s="260" t="str">
        <f>IF(B13&gt;0,CkRec10!I16," ")</f>
        <v xml:space="preserve"> </v>
      </c>
      <c r="I13" s="115">
        <f>CkRec10!Q16</f>
        <v>0</v>
      </c>
      <c r="J13" s="40">
        <v>1</v>
      </c>
    </row>
    <row r="14" spans="1:13" x14ac:dyDescent="0.25">
      <c r="A14" s="116" t="str">
        <f>IF(B14&gt;0,CkRec10!E17," ")</f>
        <v xml:space="preserve"> </v>
      </c>
      <c r="B14" s="259">
        <f>CkRec10!C17</f>
        <v>0</v>
      </c>
      <c r="C14" s="113" t="str">
        <f>IF(B14&gt;0,CkRec10!A17," ")</f>
        <v xml:space="preserve"> </v>
      </c>
      <c r="D14" s="112"/>
      <c r="E14" s="112"/>
      <c r="F14" s="113" t="str">
        <f>IF(B14&gt;0,CkRec10!G17," ")</f>
        <v xml:space="preserve"> </v>
      </c>
      <c r="G14" s="66" t="str">
        <f>CkRec10!H17</f>
        <v/>
      </c>
      <c r="H14" s="260" t="str">
        <f>IF(B14&gt;0,CkRec10!I17," ")</f>
        <v xml:space="preserve"> </v>
      </c>
      <c r="I14" s="67">
        <f>CkRec10!Q17</f>
        <v>0</v>
      </c>
      <c r="J14" s="40">
        <v>2</v>
      </c>
    </row>
    <row r="15" spans="1:13" x14ac:dyDescent="0.25">
      <c r="A15" s="116" t="str">
        <f>IF(B15&gt;0,CkRec10!E18," ")</f>
        <v xml:space="preserve"> </v>
      </c>
      <c r="B15" s="259">
        <f>CkRec10!C18</f>
        <v>0</v>
      </c>
      <c r="C15" s="113" t="str">
        <f>IF(B15&gt;0,CkRec10!A18," ")</f>
        <v xml:space="preserve"> </v>
      </c>
      <c r="D15" s="112"/>
      <c r="E15" s="112"/>
      <c r="F15" s="113" t="str">
        <f>IF(B15&gt;0,CkRec10!G18," ")</f>
        <v xml:space="preserve"> </v>
      </c>
      <c r="G15" s="66" t="str">
        <f>CkRec10!H18</f>
        <v/>
      </c>
      <c r="H15" s="260" t="str">
        <f>IF(B15&gt;0,CkRec10!I18," ")</f>
        <v xml:space="preserve"> </v>
      </c>
      <c r="I15" s="67">
        <f>CkRec10!Q18</f>
        <v>0</v>
      </c>
      <c r="J15" s="40">
        <v>3</v>
      </c>
    </row>
    <row r="16" spans="1:13" x14ac:dyDescent="0.25">
      <c r="A16" s="116" t="str">
        <f>IF(B16&gt;0,CkRec10!E19," ")</f>
        <v xml:space="preserve"> </v>
      </c>
      <c r="B16" s="259">
        <f>CkRec10!C19</f>
        <v>0</v>
      </c>
      <c r="C16" s="113" t="str">
        <f>IF(B16&gt;0,CkRec10!A19," ")</f>
        <v xml:space="preserve"> </v>
      </c>
      <c r="D16" s="112"/>
      <c r="E16" s="112"/>
      <c r="F16" s="113" t="str">
        <f>IF(B16&gt;0,CkRec10!G19," ")</f>
        <v xml:space="preserve"> </v>
      </c>
      <c r="G16" s="66" t="str">
        <f>CkRec10!H19</f>
        <v/>
      </c>
      <c r="H16" s="260" t="str">
        <f>IF(B16&gt;0,CkRec10!I19," ")</f>
        <v xml:space="preserve"> </v>
      </c>
      <c r="I16" s="67">
        <f>CkRec10!Q19</f>
        <v>0</v>
      </c>
      <c r="J16" s="40">
        <v>4</v>
      </c>
    </row>
    <row r="17" spans="1:10" x14ac:dyDescent="0.25">
      <c r="A17" s="116" t="str">
        <f>IF(B17&gt;0,CkRec10!E20," ")</f>
        <v xml:space="preserve"> </v>
      </c>
      <c r="B17" s="259">
        <f>CkRec10!C20</f>
        <v>0</v>
      </c>
      <c r="C17" s="113" t="str">
        <f>IF(B17&gt;0,CkRec10!A20," ")</f>
        <v xml:space="preserve"> </v>
      </c>
      <c r="D17" s="112"/>
      <c r="E17" s="112"/>
      <c r="F17" s="113" t="str">
        <f>IF(B17&gt;0,CkRec10!G20," ")</f>
        <v xml:space="preserve"> </v>
      </c>
      <c r="G17" s="66" t="str">
        <f>CkRec10!H20</f>
        <v/>
      </c>
      <c r="H17" s="260" t="str">
        <f>IF(B17&gt;0,CkRec10!I20," ")</f>
        <v xml:space="preserve"> </v>
      </c>
      <c r="I17" s="67">
        <f>CkRec10!Q20</f>
        <v>0</v>
      </c>
      <c r="J17" s="40">
        <v>5</v>
      </c>
    </row>
    <row r="18" spans="1:10" x14ac:dyDescent="0.25">
      <c r="A18" s="116" t="str">
        <f>IF(B18&gt;0,CkRec10!E21," ")</f>
        <v xml:space="preserve"> </v>
      </c>
      <c r="B18" s="259">
        <f>CkRec10!C21</f>
        <v>0</v>
      </c>
      <c r="C18" s="113" t="str">
        <f>IF(B18&gt;0,CkRec10!A21," ")</f>
        <v xml:space="preserve"> </v>
      </c>
      <c r="D18" s="112"/>
      <c r="E18" s="112"/>
      <c r="F18" s="113" t="str">
        <f>IF(B18&gt;0,CkRec10!G21," ")</f>
        <v xml:space="preserve"> </v>
      </c>
      <c r="G18" s="66" t="str">
        <f>CkRec10!H21</f>
        <v/>
      </c>
      <c r="H18" s="260" t="str">
        <f>IF(B18&gt;0,CkRec10!I21," ")</f>
        <v xml:space="preserve"> </v>
      </c>
      <c r="I18" s="67">
        <f>CkRec10!Q21</f>
        <v>0</v>
      </c>
      <c r="J18" s="40">
        <v>6</v>
      </c>
    </row>
    <row r="19" spans="1:10" x14ac:dyDescent="0.25">
      <c r="A19" s="116" t="str">
        <f>IF(B19&gt;0,CkRec10!E22," ")</f>
        <v xml:space="preserve"> </v>
      </c>
      <c r="B19" s="259">
        <f>CkRec10!C22</f>
        <v>0</v>
      </c>
      <c r="C19" s="113" t="str">
        <f>IF(B19&gt;0,CkRec10!A22," ")</f>
        <v xml:space="preserve"> </v>
      </c>
      <c r="D19" s="112"/>
      <c r="E19" s="112"/>
      <c r="F19" s="113" t="str">
        <f>IF(B19&gt;0,CkRec10!G22," ")</f>
        <v xml:space="preserve"> </v>
      </c>
      <c r="G19" s="66" t="str">
        <f>CkRec10!H22</f>
        <v/>
      </c>
      <c r="H19" s="260" t="str">
        <f>IF(B19&gt;0,CkRec10!I22," ")</f>
        <v xml:space="preserve"> </v>
      </c>
      <c r="I19" s="67">
        <f>CkRec10!Q22</f>
        <v>0</v>
      </c>
      <c r="J19" s="40">
        <v>7</v>
      </c>
    </row>
    <row r="20" spans="1:10" x14ac:dyDescent="0.25">
      <c r="A20" s="116" t="str">
        <f>IF(B20&gt;0,CkRec10!E23," ")</f>
        <v xml:space="preserve"> </v>
      </c>
      <c r="B20" s="259">
        <f>CkRec10!C23</f>
        <v>0</v>
      </c>
      <c r="C20" s="113" t="str">
        <f>IF(B20&gt;0,CkRec10!A23," ")</f>
        <v xml:space="preserve"> </v>
      </c>
      <c r="D20" s="112"/>
      <c r="E20" s="112"/>
      <c r="F20" s="113" t="str">
        <f>IF(B20&gt;0,CkRec10!G23," ")</f>
        <v xml:space="preserve"> </v>
      </c>
      <c r="G20" s="66" t="str">
        <f>CkRec10!H23</f>
        <v/>
      </c>
      <c r="H20" s="260" t="str">
        <f>IF(B20&gt;0,CkRec10!I23," ")</f>
        <v xml:space="preserve"> </v>
      </c>
      <c r="I20" s="67">
        <f>CkRec10!Q23</f>
        <v>0</v>
      </c>
      <c r="J20" s="40">
        <v>8</v>
      </c>
    </row>
    <row r="21" spans="1:10" x14ac:dyDescent="0.25">
      <c r="A21" s="116" t="str">
        <f>IF(B21&gt;0,CkRec10!E24," ")</f>
        <v xml:space="preserve"> </v>
      </c>
      <c r="B21" s="259">
        <f>CkRec10!C24</f>
        <v>0</v>
      </c>
      <c r="C21" s="113" t="str">
        <f>IF(B21&gt;0,CkRec10!A24," ")</f>
        <v xml:space="preserve"> </v>
      </c>
      <c r="D21" s="112"/>
      <c r="E21" s="112"/>
      <c r="F21" s="113" t="str">
        <f>IF(B21&gt;0,CkRec10!G24," ")</f>
        <v xml:space="preserve"> </v>
      </c>
      <c r="G21" s="66" t="str">
        <f>CkRec10!H24</f>
        <v/>
      </c>
      <c r="H21" s="260" t="str">
        <f>IF(B21&gt;0,CkRec10!I24," ")</f>
        <v xml:space="preserve"> </v>
      </c>
      <c r="I21" s="67">
        <f>CkRec10!Q24</f>
        <v>0</v>
      </c>
      <c r="J21" s="40">
        <v>9</v>
      </c>
    </row>
    <row r="22" spans="1:10" x14ac:dyDescent="0.25">
      <c r="A22" s="116" t="str">
        <f>IF(B22&gt;0,CkRec10!E25," ")</f>
        <v xml:space="preserve"> </v>
      </c>
      <c r="B22" s="259">
        <f>CkRec10!C25</f>
        <v>0</v>
      </c>
      <c r="C22" s="113" t="str">
        <f>IF(B22&gt;0,CkRec10!A25," ")</f>
        <v xml:space="preserve"> </v>
      </c>
      <c r="D22" s="112"/>
      <c r="E22" s="112"/>
      <c r="F22" s="113" t="str">
        <f>IF(B22&gt;0,CkRec10!G25," ")</f>
        <v xml:space="preserve"> </v>
      </c>
      <c r="G22" s="66" t="str">
        <f>CkRec10!H25</f>
        <v/>
      </c>
      <c r="H22" s="260" t="str">
        <f>IF(B22&gt;0,CkRec10!I25," ")</f>
        <v xml:space="preserve"> </v>
      </c>
      <c r="I22" s="67">
        <f>CkRec10!Q25</f>
        <v>0</v>
      </c>
      <c r="J22" s="40">
        <v>10</v>
      </c>
    </row>
    <row r="23" spans="1:10" x14ac:dyDescent="0.25">
      <c r="A23" s="116" t="str">
        <f>IF(B23&gt;0,CkRec10!E26," ")</f>
        <v xml:space="preserve"> </v>
      </c>
      <c r="B23" s="259">
        <f>CkRec10!C26</f>
        <v>0</v>
      </c>
      <c r="C23" s="113" t="str">
        <f>IF(B23&gt;0,CkRec10!A26," ")</f>
        <v xml:space="preserve"> </v>
      </c>
      <c r="D23" s="112"/>
      <c r="E23" s="112"/>
      <c r="F23" s="113" t="str">
        <f>IF(B23&gt;0,CkRec10!G26," ")</f>
        <v xml:space="preserve"> </v>
      </c>
      <c r="G23" s="66" t="str">
        <f>CkRec10!H26</f>
        <v/>
      </c>
      <c r="H23" s="260" t="str">
        <f>IF(B23&gt;0,CkRec10!I26," ")</f>
        <v xml:space="preserve"> </v>
      </c>
      <c r="I23" s="67">
        <f>CkRec10!Q26</f>
        <v>0</v>
      </c>
      <c r="J23" s="40">
        <v>11</v>
      </c>
    </row>
    <row r="24" spans="1:10" x14ac:dyDescent="0.25">
      <c r="A24" s="116" t="str">
        <f>IF(B24&gt;0,CkRec10!E27," ")</f>
        <v xml:space="preserve"> </v>
      </c>
      <c r="B24" s="259">
        <f>CkRec10!C27</f>
        <v>0</v>
      </c>
      <c r="C24" s="113" t="str">
        <f>IF(B24&gt;0,CkRec10!A27," ")</f>
        <v xml:space="preserve"> </v>
      </c>
      <c r="D24" s="112"/>
      <c r="E24" s="112"/>
      <c r="F24" s="113" t="str">
        <f>IF(B24&gt;0,CkRec10!G27," ")</f>
        <v xml:space="preserve"> </v>
      </c>
      <c r="G24" s="66" t="str">
        <f>CkRec10!H27</f>
        <v/>
      </c>
      <c r="H24" s="260" t="str">
        <f>IF(B24&gt;0,CkRec10!I27," ")</f>
        <v xml:space="preserve"> </v>
      </c>
      <c r="I24" s="67">
        <f>CkRec10!Q27</f>
        <v>0</v>
      </c>
      <c r="J24" s="40">
        <v>12</v>
      </c>
    </row>
    <row r="25" spans="1:10" x14ac:dyDescent="0.25">
      <c r="A25" s="116" t="str">
        <f>IF(B25&gt;0,CkRec10!E28," ")</f>
        <v xml:space="preserve"> </v>
      </c>
      <c r="B25" s="259">
        <f>CkRec10!C28</f>
        <v>0</v>
      </c>
      <c r="C25" s="113" t="str">
        <f>IF(B25&gt;0,CkRec10!A28," ")</f>
        <v xml:space="preserve"> </v>
      </c>
      <c r="D25" s="112"/>
      <c r="E25" s="112"/>
      <c r="F25" s="113" t="str">
        <f>IF(B25&gt;0,CkRec10!G28," ")</f>
        <v xml:space="preserve"> </v>
      </c>
      <c r="G25" s="66" t="str">
        <f>CkRec10!H28</f>
        <v/>
      </c>
      <c r="H25" s="260" t="str">
        <f>IF(B25&gt;0,CkRec10!I28," ")</f>
        <v xml:space="preserve"> </v>
      </c>
      <c r="I25" s="67">
        <f>CkRec10!Q28</f>
        <v>0</v>
      </c>
      <c r="J25" s="40">
        <v>13</v>
      </c>
    </row>
    <row r="26" spans="1:10" x14ac:dyDescent="0.25">
      <c r="A26" s="116" t="str">
        <f>IF(B26&gt;0,CkRec10!E29," ")</f>
        <v xml:space="preserve"> </v>
      </c>
      <c r="B26" s="259">
        <f>CkRec10!C29</f>
        <v>0</v>
      </c>
      <c r="C26" s="113" t="str">
        <f>IF(B26&gt;0,CkRec10!A29," ")</f>
        <v xml:space="preserve"> </v>
      </c>
      <c r="D26" s="112"/>
      <c r="E26" s="112"/>
      <c r="F26" s="113" t="str">
        <f>IF(B26&gt;0,CkRec10!G29," ")</f>
        <v xml:space="preserve"> </v>
      </c>
      <c r="G26" s="66" t="str">
        <f>CkRec10!H29</f>
        <v/>
      </c>
      <c r="H26" s="260" t="str">
        <f>IF(B26&gt;0,CkRec10!I29," ")</f>
        <v xml:space="preserve"> </v>
      </c>
      <c r="I26" s="67">
        <f>CkRec10!Q29</f>
        <v>0</v>
      </c>
      <c r="J26" s="40">
        <v>14</v>
      </c>
    </row>
    <row r="27" spans="1:10" x14ac:dyDescent="0.25">
      <c r="A27" s="116" t="str">
        <f>IF(B27&gt;0,CkRec10!E30," ")</f>
        <v xml:space="preserve"> </v>
      </c>
      <c r="B27" s="259">
        <f>CkRec10!C30</f>
        <v>0</v>
      </c>
      <c r="C27" s="113" t="str">
        <f>IF(B27&gt;0,CkRec10!A30," ")</f>
        <v xml:space="preserve"> </v>
      </c>
      <c r="D27" s="112"/>
      <c r="E27" s="112"/>
      <c r="F27" s="113" t="str">
        <f>IF(B27&gt;0,CkRec10!G30," ")</f>
        <v xml:space="preserve"> </v>
      </c>
      <c r="G27" s="66" t="str">
        <f>CkRec10!H30</f>
        <v/>
      </c>
      <c r="H27" s="260" t="str">
        <f>IF(B27&gt;0,CkRec10!I30," ")</f>
        <v xml:space="preserve"> </v>
      </c>
      <c r="I27" s="67">
        <f>CkRec10!Q30</f>
        <v>0</v>
      </c>
      <c r="J27" s="40">
        <v>15</v>
      </c>
    </row>
    <row r="28" spans="1:10" x14ac:dyDescent="0.25">
      <c r="A28" s="116" t="str">
        <f>IF(B28&gt;0,CkRec10!E31," ")</f>
        <v xml:space="preserve"> </v>
      </c>
      <c r="B28" s="259">
        <f>CkRec10!C31</f>
        <v>0</v>
      </c>
      <c r="C28" s="113" t="str">
        <f>IF(B28&gt;0,CkRec10!A31," ")</f>
        <v xml:space="preserve"> </v>
      </c>
      <c r="D28" s="112"/>
      <c r="E28" s="112"/>
      <c r="F28" s="113" t="str">
        <f>IF(B28&gt;0,CkRec10!G31," ")</f>
        <v xml:space="preserve"> </v>
      </c>
      <c r="G28" s="66" t="str">
        <f>CkRec10!H31</f>
        <v/>
      </c>
      <c r="H28" s="260" t="str">
        <f>IF(B28&gt;0,CkRec10!I31," ")</f>
        <v xml:space="preserve"> </v>
      </c>
      <c r="I28" s="67">
        <f>CkRec10!Q31</f>
        <v>0</v>
      </c>
      <c r="J28" s="40">
        <v>16</v>
      </c>
    </row>
    <row r="29" spans="1:10" x14ac:dyDescent="0.25">
      <c r="A29" s="116" t="str">
        <f>IF(B29&gt;0,CkRec10!E32," ")</f>
        <v xml:space="preserve"> </v>
      </c>
      <c r="B29" s="259">
        <f>CkRec10!C32</f>
        <v>0</v>
      </c>
      <c r="C29" s="113" t="str">
        <f>IF(B29&gt;0,CkRec10!A32," ")</f>
        <v xml:space="preserve"> </v>
      </c>
      <c r="D29" s="112"/>
      <c r="E29" s="112"/>
      <c r="F29" s="113" t="str">
        <f>IF(B29&gt;0,CkRec10!G32," ")</f>
        <v xml:space="preserve"> </v>
      </c>
      <c r="G29" s="66" t="str">
        <f>CkRec10!H32</f>
        <v/>
      </c>
      <c r="H29" s="260" t="str">
        <f>IF(B29&gt;0,CkRec10!I32," ")</f>
        <v xml:space="preserve"> </v>
      </c>
      <c r="I29" s="67">
        <f>CkRec10!Q32</f>
        <v>0</v>
      </c>
      <c r="J29" s="40">
        <v>17</v>
      </c>
    </row>
    <row r="30" spans="1:10" x14ac:dyDescent="0.25">
      <c r="A30" s="116" t="str">
        <f>IF(B30&gt;0,CkRec10!E33," ")</f>
        <v xml:space="preserve"> </v>
      </c>
      <c r="B30" s="259">
        <f>CkRec10!C33</f>
        <v>0</v>
      </c>
      <c r="C30" s="113" t="str">
        <f>IF(B30&gt;0,CkRec10!A33," ")</f>
        <v xml:space="preserve"> </v>
      </c>
      <c r="D30" s="112"/>
      <c r="E30" s="112"/>
      <c r="F30" s="113" t="str">
        <f>IF(B30&gt;0,CkRec10!G33," ")</f>
        <v xml:space="preserve"> </v>
      </c>
      <c r="G30" s="66" t="str">
        <f>CkRec10!H33</f>
        <v/>
      </c>
      <c r="H30" s="260" t="str">
        <f>IF(B30&gt;0,CkRec10!I33," ")</f>
        <v xml:space="preserve"> </v>
      </c>
      <c r="I30" s="67">
        <f>CkRec10!Q33</f>
        <v>0</v>
      </c>
      <c r="J30" s="40">
        <v>18</v>
      </c>
    </row>
    <row r="31" spans="1:10" x14ac:dyDescent="0.25">
      <c r="A31" s="116" t="str">
        <f>IF(B31&gt;0,CkRec10!E34," ")</f>
        <v xml:space="preserve"> </v>
      </c>
      <c r="B31" s="259">
        <f>CkRec10!C34</f>
        <v>0</v>
      </c>
      <c r="C31" s="113" t="str">
        <f>IF(B31&gt;0,CkRec10!A34," ")</f>
        <v xml:space="preserve"> </v>
      </c>
      <c r="D31" s="112"/>
      <c r="E31" s="112"/>
      <c r="F31" s="113" t="str">
        <f>IF(B31&gt;0,CkRec10!G34," ")</f>
        <v xml:space="preserve"> </v>
      </c>
      <c r="G31" s="66" t="str">
        <f>CkRec10!H34</f>
        <v/>
      </c>
      <c r="H31" s="260" t="str">
        <f>IF(B31&gt;0,CkRec10!I34," ")</f>
        <v xml:space="preserve"> </v>
      </c>
      <c r="I31" s="67">
        <f>CkRec10!Q34</f>
        <v>0</v>
      </c>
      <c r="J31" s="40">
        <v>19</v>
      </c>
    </row>
    <row r="32" spans="1:10" ht="16.5" thickBot="1" x14ac:dyDescent="0.3">
      <c r="A32" s="116" t="str">
        <f>IF(B32&gt;0,CkRec10!E35," ")</f>
        <v xml:space="preserve"> </v>
      </c>
      <c r="B32" s="259">
        <f>CkRec10!C35</f>
        <v>0</v>
      </c>
      <c r="C32" s="113" t="str">
        <f>IF(B32&gt;0,CkRec10!A35," ")</f>
        <v xml:space="preserve"> </v>
      </c>
      <c r="D32" s="112"/>
      <c r="E32" s="112"/>
      <c r="F32" s="113" t="str">
        <f>IF(B32&gt;0,CkRec10!G35," ")</f>
        <v xml:space="preserve"> </v>
      </c>
      <c r="G32" s="66" t="str">
        <f>CkRec10!H35</f>
        <v/>
      </c>
      <c r="H32" s="260" t="str">
        <f>IF(B32&gt;0,CkRec10!I35," ")</f>
        <v xml:space="preserve"> </v>
      </c>
      <c r="I32" s="67">
        <f>CkRec10!Q35</f>
        <v>0</v>
      </c>
      <c r="J32" s="40">
        <v>20</v>
      </c>
    </row>
    <row r="33" spans="1:9" x14ac:dyDescent="0.25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 x14ac:dyDescent="0.25">
      <c r="A34" s="514" t="s">
        <v>274</v>
      </c>
      <c r="B34" s="515"/>
      <c r="C34" s="515"/>
      <c r="D34" s="515"/>
      <c r="E34" s="515"/>
      <c r="F34" s="515"/>
      <c r="G34" s="515"/>
      <c r="H34" s="515"/>
      <c r="I34" s="516"/>
    </row>
    <row r="35" spans="1:9" x14ac:dyDescent="0.25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 x14ac:dyDescent="0.25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 x14ac:dyDescent="0.25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 x14ac:dyDescent="0.25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 x14ac:dyDescent="0.25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 x14ac:dyDescent="0.25">
      <c r="A40" s="497">
        <f>CkRec10!I44</f>
        <v>42674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 x14ac:dyDescent="0.3">
      <c r="A41" s="30"/>
      <c r="B41" s="31"/>
      <c r="C41" s="31"/>
      <c r="D41" s="31"/>
      <c r="E41" s="31"/>
      <c r="F41" s="109"/>
      <c r="G41" s="110"/>
      <c r="H41" s="110"/>
      <c r="I41" s="32"/>
    </row>
    <row r="43" spans="1:9" x14ac:dyDescent="0.25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CkRec11!E40</f>
        <v>November 1-30,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284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IF(B13&gt;0,CkRec11!E16," ")</f>
        <v xml:space="preserve"> </v>
      </c>
      <c r="B13" s="259">
        <f>CkRec11!C16</f>
        <v>0</v>
      </c>
      <c r="C13" s="113" t="str">
        <f>IF(B13&gt;0,CkRec11!A16," ")</f>
        <v xml:space="preserve"> </v>
      </c>
      <c r="D13" s="114"/>
      <c r="E13" s="114"/>
      <c r="F13" s="113" t="str">
        <f>IF(B13&gt;0,CkRec11!G16," ")</f>
        <v xml:space="preserve"> </v>
      </c>
      <c r="G13" s="113" t="str">
        <f>CkRec11!H16</f>
        <v/>
      </c>
      <c r="H13" s="260" t="str">
        <f>IF(B13&gt;0,CkRec11!I16," ")</f>
        <v xml:space="preserve"> </v>
      </c>
      <c r="I13" s="115">
        <f>CkRec11!Q16</f>
        <v>0</v>
      </c>
      <c r="J13" s="40">
        <v>1</v>
      </c>
    </row>
    <row r="14" spans="1:13" x14ac:dyDescent="0.25">
      <c r="A14" s="116" t="str">
        <f>IF(B14&gt;0,CkRec11!E17," ")</f>
        <v xml:space="preserve"> </v>
      </c>
      <c r="B14" s="259">
        <f>CkRec11!C17</f>
        <v>0</v>
      </c>
      <c r="C14" s="113" t="str">
        <f>IF(B14&gt;0,CkRec11!A17," ")</f>
        <v xml:space="preserve"> </v>
      </c>
      <c r="D14" s="112"/>
      <c r="E14" s="112"/>
      <c r="F14" s="113" t="str">
        <f>IF(B14&gt;0,CkRec11!G17," ")</f>
        <v xml:space="preserve"> </v>
      </c>
      <c r="G14" s="66" t="str">
        <f>CkRec11!H17</f>
        <v/>
      </c>
      <c r="H14" s="260" t="str">
        <f>IF(B14&gt;0,CkRec11!I17," ")</f>
        <v xml:space="preserve"> </v>
      </c>
      <c r="I14" s="67">
        <f>CkRec11!Q17</f>
        <v>0</v>
      </c>
      <c r="J14" s="40">
        <v>2</v>
      </c>
    </row>
    <row r="15" spans="1:13" x14ac:dyDescent="0.25">
      <c r="A15" s="116" t="str">
        <f>IF(B15&gt;0,CkRec11!E18," ")</f>
        <v xml:space="preserve"> </v>
      </c>
      <c r="B15" s="259">
        <f>CkRec11!C18</f>
        <v>0</v>
      </c>
      <c r="C15" s="113" t="str">
        <f>IF(B15&gt;0,CkRec11!A18," ")</f>
        <v xml:space="preserve"> </v>
      </c>
      <c r="D15" s="112"/>
      <c r="E15" s="112"/>
      <c r="F15" s="113" t="str">
        <f>IF(B15&gt;0,CkRec11!G18," ")</f>
        <v xml:space="preserve"> </v>
      </c>
      <c r="G15" s="66" t="str">
        <f>CkRec11!H18</f>
        <v/>
      </c>
      <c r="H15" s="260" t="str">
        <f>IF(B15&gt;0,CkRec11!I18," ")</f>
        <v xml:space="preserve"> </v>
      </c>
      <c r="I15" s="67">
        <f>CkRec11!Q18</f>
        <v>0</v>
      </c>
      <c r="J15" s="40">
        <v>3</v>
      </c>
    </row>
    <row r="16" spans="1:13" x14ac:dyDescent="0.25">
      <c r="A16" s="116" t="str">
        <f>IF(B16&gt;0,CkRec11!E19," ")</f>
        <v xml:space="preserve"> </v>
      </c>
      <c r="B16" s="259">
        <f>CkRec11!C19</f>
        <v>0</v>
      </c>
      <c r="C16" s="113" t="str">
        <f>IF(B16&gt;0,CkRec11!A19," ")</f>
        <v xml:space="preserve"> </v>
      </c>
      <c r="D16" s="112"/>
      <c r="E16" s="112"/>
      <c r="F16" s="113" t="str">
        <f>IF(B16&gt;0,CkRec11!G19," ")</f>
        <v xml:space="preserve"> </v>
      </c>
      <c r="G16" s="66" t="str">
        <f>CkRec11!H19</f>
        <v/>
      </c>
      <c r="H16" s="260" t="str">
        <f>IF(B16&gt;0,CkRec11!I19," ")</f>
        <v xml:space="preserve"> </v>
      </c>
      <c r="I16" s="67">
        <f>CkRec11!Q19</f>
        <v>0</v>
      </c>
      <c r="J16" s="40">
        <v>4</v>
      </c>
    </row>
    <row r="17" spans="1:10" x14ac:dyDescent="0.25">
      <c r="A17" s="116" t="str">
        <f>IF(B17&gt;0,CkRec11!E20," ")</f>
        <v xml:space="preserve"> </v>
      </c>
      <c r="B17" s="259">
        <f>CkRec11!C20</f>
        <v>0</v>
      </c>
      <c r="C17" s="113" t="str">
        <f>IF(B17&gt;0,CkRec11!A20," ")</f>
        <v xml:space="preserve"> </v>
      </c>
      <c r="D17" s="112"/>
      <c r="E17" s="112"/>
      <c r="F17" s="113" t="str">
        <f>IF(B17&gt;0,CkRec11!G20," ")</f>
        <v xml:space="preserve"> </v>
      </c>
      <c r="G17" s="66" t="str">
        <f>CkRec11!H20</f>
        <v/>
      </c>
      <c r="H17" s="260" t="str">
        <f>IF(B17&gt;0,CkRec11!I20," ")</f>
        <v xml:space="preserve"> </v>
      </c>
      <c r="I17" s="67">
        <f>CkRec11!Q20</f>
        <v>0</v>
      </c>
      <c r="J17" s="40">
        <v>5</v>
      </c>
    </row>
    <row r="18" spans="1:10" x14ac:dyDescent="0.25">
      <c r="A18" s="116" t="str">
        <f>IF(B18&gt;0,CkRec11!E21," ")</f>
        <v xml:space="preserve"> </v>
      </c>
      <c r="B18" s="259">
        <f>CkRec11!C21</f>
        <v>0</v>
      </c>
      <c r="C18" s="113" t="str">
        <f>IF(B18&gt;0,CkRec11!A21," ")</f>
        <v xml:space="preserve"> </v>
      </c>
      <c r="D18" s="112"/>
      <c r="E18" s="112"/>
      <c r="F18" s="113" t="str">
        <f>IF(B18&gt;0,CkRec11!G21," ")</f>
        <v xml:space="preserve"> </v>
      </c>
      <c r="G18" s="66" t="str">
        <f>CkRec11!H21</f>
        <v/>
      </c>
      <c r="H18" s="260" t="str">
        <f>IF(B18&gt;0,CkRec11!I21," ")</f>
        <v xml:space="preserve"> </v>
      </c>
      <c r="I18" s="67">
        <f>CkRec11!Q21</f>
        <v>0</v>
      </c>
      <c r="J18" s="40">
        <v>6</v>
      </c>
    </row>
    <row r="19" spans="1:10" x14ac:dyDescent="0.25">
      <c r="A19" s="116" t="str">
        <f>IF(B19&gt;0,CkRec11!E22," ")</f>
        <v xml:space="preserve"> </v>
      </c>
      <c r="B19" s="259">
        <f>CkRec11!C22</f>
        <v>0</v>
      </c>
      <c r="C19" s="113" t="str">
        <f>IF(B19&gt;0,CkRec11!A22," ")</f>
        <v xml:space="preserve"> </v>
      </c>
      <c r="D19" s="112"/>
      <c r="E19" s="112"/>
      <c r="F19" s="113" t="str">
        <f>IF(B19&gt;0,CkRec11!G22," ")</f>
        <v xml:space="preserve"> </v>
      </c>
      <c r="G19" s="66" t="str">
        <f>CkRec11!H22</f>
        <v/>
      </c>
      <c r="H19" s="260" t="str">
        <f>IF(B19&gt;0,CkRec11!I22," ")</f>
        <v xml:space="preserve"> </v>
      </c>
      <c r="I19" s="67">
        <f>CkRec11!Q22</f>
        <v>0</v>
      </c>
      <c r="J19" s="40">
        <v>7</v>
      </c>
    </row>
    <row r="20" spans="1:10" x14ac:dyDescent="0.25">
      <c r="A20" s="116" t="str">
        <f>IF(B20&gt;0,CkRec11!E23," ")</f>
        <v xml:space="preserve"> </v>
      </c>
      <c r="B20" s="259">
        <f>CkRec11!C23</f>
        <v>0</v>
      </c>
      <c r="C20" s="113" t="str">
        <f>IF(B20&gt;0,CkRec11!A23," ")</f>
        <v xml:space="preserve"> </v>
      </c>
      <c r="D20" s="112"/>
      <c r="E20" s="112"/>
      <c r="F20" s="113" t="str">
        <f>IF(B20&gt;0,CkRec11!G23," ")</f>
        <v xml:space="preserve"> </v>
      </c>
      <c r="G20" s="66" t="str">
        <f>CkRec11!H23</f>
        <v/>
      </c>
      <c r="H20" s="260" t="str">
        <f>IF(B20&gt;0,CkRec11!I23," ")</f>
        <v xml:space="preserve"> </v>
      </c>
      <c r="I20" s="67">
        <f>CkRec11!Q23</f>
        <v>0</v>
      </c>
      <c r="J20" s="40">
        <v>8</v>
      </c>
    </row>
    <row r="21" spans="1:10" x14ac:dyDescent="0.25">
      <c r="A21" s="116" t="str">
        <f>IF(B21&gt;0,CkRec11!E24," ")</f>
        <v xml:space="preserve"> </v>
      </c>
      <c r="B21" s="259">
        <f>CkRec11!C24</f>
        <v>0</v>
      </c>
      <c r="C21" s="113" t="str">
        <f>IF(B21&gt;0,CkRec11!A24," ")</f>
        <v xml:space="preserve"> </v>
      </c>
      <c r="D21" s="112"/>
      <c r="E21" s="112"/>
      <c r="F21" s="113" t="str">
        <f>IF(B21&gt;0,CkRec11!G24," ")</f>
        <v xml:space="preserve"> </v>
      </c>
      <c r="G21" s="66" t="str">
        <f>CkRec11!H24</f>
        <v/>
      </c>
      <c r="H21" s="260" t="str">
        <f>IF(B21&gt;0,CkRec11!I24," ")</f>
        <v xml:space="preserve"> </v>
      </c>
      <c r="I21" s="67">
        <f>CkRec11!Q24</f>
        <v>0</v>
      </c>
      <c r="J21" s="40">
        <v>9</v>
      </c>
    </row>
    <row r="22" spans="1:10" x14ac:dyDescent="0.25">
      <c r="A22" s="116" t="str">
        <f>IF(B22&gt;0,CkRec11!E25," ")</f>
        <v xml:space="preserve"> </v>
      </c>
      <c r="B22" s="259">
        <f>CkRec11!C25</f>
        <v>0</v>
      </c>
      <c r="C22" s="113" t="str">
        <f>IF(B22&gt;0,CkRec11!A25," ")</f>
        <v xml:space="preserve"> </v>
      </c>
      <c r="D22" s="112"/>
      <c r="E22" s="112"/>
      <c r="F22" s="113" t="str">
        <f>IF(B22&gt;0,CkRec11!G25," ")</f>
        <v xml:space="preserve"> </v>
      </c>
      <c r="G22" s="66" t="str">
        <f>CkRec11!H25</f>
        <v/>
      </c>
      <c r="H22" s="260" t="str">
        <f>IF(B22&gt;0,CkRec11!I25," ")</f>
        <v xml:space="preserve"> </v>
      </c>
      <c r="I22" s="67">
        <f>CkRec11!Q25</f>
        <v>0</v>
      </c>
      <c r="J22" s="40">
        <v>10</v>
      </c>
    </row>
    <row r="23" spans="1:10" x14ac:dyDescent="0.25">
      <c r="A23" s="116" t="str">
        <f>IF(B23&gt;0,CkRec11!E26," ")</f>
        <v xml:space="preserve"> </v>
      </c>
      <c r="B23" s="259">
        <f>CkRec11!C26</f>
        <v>0</v>
      </c>
      <c r="C23" s="113" t="str">
        <f>IF(B23&gt;0,CkRec11!A26," ")</f>
        <v xml:space="preserve"> </v>
      </c>
      <c r="D23" s="112"/>
      <c r="E23" s="112"/>
      <c r="F23" s="113" t="str">
        <f>IF(B23&gt;0,CkRec11!G26," ")</f>
        <v xml:space="preserve"> </v>
      </c>
      <c r="G23" s="66" t="str">
        <f>CkRec11!H26</f>
        <v/>
      </c>
      <c r="H23" s="260" t="str">
        <f>IF(B23&gt;0,CkRec11!I26," ")</f>
        <v xml:space="preserve"> </v>
      </c>
      <c r="I23" s="67">
        <f>CkRec11!Q26</f>
        <v>0</v>
      </c>
      <c r="J23" s="40">
        <v>11</v>
      </c>
    </row>
    <row r="24" spans="1:10" x14ac:dyDescent="0.25">
      <c r="A24" s="116" t="str">
        <f>IF(B24&gt;0,CkRec11!E27," ")</f>
        <v xml:space="preserve"> </v>
      </c>
      <c r="B24" s="259">
        <f>CkRec11!C27</f>
        <v>0</v>
      </c>
      <c r="C24" s="113" t="str">
        <f>IF(B24&gt;0,CkRec11!A27," ")</f>
        <v xml:space="preserve"> </v>
      </c>
      <c r="D24" s="112"/>
      <c r="E24" s="112"/>
      <c r="F24" s="113" t="str">
        <f>IF(B24&gt;0,CkRec11!G27," ")</f>
        <v xml:space="preserve"> </v>
      </c>
      <c r="G24" s="66" t="str">
        <f>CkRec11!H27</f>
        <v/>
      </c>
      <c r="H24" s="260" t="str">
        <f>IF(B24&gt;0,CkRec11!I27," ")</f>
        <v xml:space="preserve"> </v>
      </c>
      <c r="I24" s="67">
        <f>CkRec11!Q27</f>
        <v>0</v>
      </c>
      <c r="J24" s="40">
        <v>12</v>
      </c>
    </row>
    <row r="25" spans="1:10" x14ac:dyDescent="0.25">
      <c r="A25" s="116" t="str">
        <f>IF(B25&gt;0,CkRec11!E28," ")</f>
        <v xml:space="preserve"> </v>
      </c>
      <c r="B25" s="259">
        <f>CkRec11!C28</f>
        <v>0</v>
      </c>
      <c r="C25" s="113" t="str">
        <f>IF(B25&gt;0,CkRec11!A28," ")</f>
        <v xml:space="preserve"> </v>
      </c>
      <c r="D25" s="112"/>
      <c r="E25" s="112"/>
      <c r="F25" s="113" t="str">
        <f>IF(B25&gt;0,CkRec11!G28," ")</f>
        <v xml:space="preserve"> </v>
      </c>
      <c r="G25" s="66" t="str">
        <f>CkRec11!H28</f>
        <v/>
      </c>
      <c r="H25" s="260" t="str">
        <f>IF(B25&gt;0,CkRec11!I28," ")</f>
        <v xml:space="preserve"> </v>
      </c>
      <c r="I25" s="67">
        <f>CkRec11!Q28</f>
        <v>0</v>
      </c>
      <c r="J25" s="40">
        <v>13</v>
      </c>
    </row>
    <row r="26" spans="1:10" x14ac:dyDescent="0.25">
      <c r="A26" s="116" t="str">
        <f>IF(B26&gt;0,CkRec11!E29," ")</f>
        <v xml:space="preserve"> </v>
      </c>
      <c r="B26" s="259">
        <f>CkRec11!C29</f>
        <v>0</v>
      </c>
      <c r="C26" s="113" t="str">
        <f>IF(B26&gt;0,CkRec11!A29," ")</f>
        <v xml:space="preserve"> </v>
      </c>
      <c r="D26" s="112"/>
      <c r="E26" s="112"/>
      <c r="F26" s="113" t="str">
        <f>IF(B26&gt;0,CkRec11!G29," ")</f>
        <v xml:space="preserve"> </v>
      </c>
      <c r="G26" s="66" t="str">
        <f>CkRec11!H29</f>
        <v/>
      </c>
      <c r="H26" s="260" t="str">
        <f>IF(B26&gt;0,CkRec11!I29," ")</f>
        <v xml:space="preserve"> </v>
      </c>
      <c r="I26" s="67">
        <f>CkRec11!Q29</f>
        <v>0</v>
      </c>
      <c r="J26" s="40">
        <v>14</v>
      </c>
    </row>
    <row r="27" spans="1:10" x14ac:dyDescent="0.25">
      <c r="A27" s="116" t="str">
        <f>IF(B27&gt;0,CkRec11!E30," ")</f>
        <v xml:space="preserve"> </v>
      </c>
      <c r="B27" s="259">
        <f>CkRec11!C30</f>
        <v>0</v>
      </c>
      <c r="C27" s="113" t="str">
        <f>IF(B27&gt;0,CkRec11!A30," ")</f>
        <v xml:space="preserve"> </v>
      </c>
      <c r="D27" s="112"/>
      <c r="E27" s="112"/>
      <c r="F27" s="113" t="str">
        <f>IF(B27&gt;0,CkRec11!G30," ")</f>
        <v xml:space="preserve"> </v>
      </c>
      <c r="G27" s="66" t="str">
        <f>CkRec11!H30</f>
        <v/>
      </c>
      <c r="H27" s="260" t="str">
        <f>IF(B27&gt;0,CkRec11!I30," ")</f>
        <v xml:space="preserve"> </v>
      </c>
      <c r="I27" s="67">
        <f>CkRec11!Q30</f>
        <v>0</v>
      </c>
      <c r="J27" s="40">
        <v>15</v>
      </c>
    </row>
    <row r="28" spans="1:10" x14ac:dyDescent="0.25">
      <c r="A28" s="116" t="str">
        <f>IF(B28&gt;0,CkRec11!E31," ")</f>
        <v xml:space="preserve"> </v>
      </c>
      <c r="B28" s="259">
        <f>CkRec11!C31</f>
        <v>0</v>
      </c>
      <c r="C28" s="113" t="str">
        <f>IF(B28&gt;0,CkRec11!A31," ")</f>
        <v xml:space="preserve"> </v>
      </c>
      <c r="D28" s="112"/>
      <c r="E28" s="112"/>
      <c r="F28" s="113" t="str">
        <f>IF(B28&gt;0,CkRec11!G31," ")</f>
        <v xml:space="preserve"> </v>
      </c>
      <c r="G28" s="66" t="str">
        <f>CkRec11!H31</f>
        <v/>
      </c>
      <c r="H28" s="260" t="str">
        <f>IF(B28&gt;0,CkRec11!I31," ")</f>
        <v xml:space="preserve"> </v>
      </c>
      <c r="I28" s="67">
        <f>CkRec11!Q31</f>
        <v>0</v>
      </c>
      <c r="J28" s="40">
        <v>16</v>
      </c>
    </row>
    <row r="29" spans="1:10" x14ac:dyDescent="0.25">
      <c r="A29" s="116" t="str">
        <f>IF(B29&gt;0,CkRec11!E32," ")</f>
        <v xml:space="preserve"> </v>
      </c>
      <c r="B29" s="259">
        <f>CkRec11!C32</f>
        <v>0</v>
      </c>
      <c r="C29" s="113" t="str">
        <f>IF(B29&gt;0,CkRec11!A32," ")</f>
        <v xml:space="preserve"> </v>
      </c>
      <c r="D29" s="112"/>
      <c r="E29" s="112"/>
      <c r="F29" s="113" t="str">
        <f>IF(B29&gt;0,CkRec11!G32," ")</f>
        <v xml:space="preserve"> </v>
      </c>
      <c r="G29" s="66" t="str">
        <f>CkRec11!H32</f>
        <v/>
      </c>
      <c r="H29" s="260" t="str">
        <f>IF(B29&gt;0,CkRec11!I32," ")</f>
        <v xml:space="preserve"> </v>
      </c>
      <c r="I29" s="67">
        <f>CkRec11!Q32</f>
        <v>0</v>
      </c>
      <c r="J29" s="40">
        <v>17</v>
      </c>
    </row>
    <row r="30" spans="1:10" x14ac:dyDescent="0.25">
      <c r="A30" s="116" t="str">
        <f>IF(B30&gt;0,CkRec11!E33," ")</f>
        <v xml:space="preserve"> </v>
      </c>
      <c r="B30" s="259">
        <f>CkRec11!C33</f>
        <v>0</v>
      </c>
      <c r="C30" s="113" t="str">
        <f>IF(B30&gt;0,CkRec11!A33," ")</f>
        <v xml:space="preserve"> </v>
      </c>
      <c r="D30" s="112"/>
      <c r="E30" s="112"/>
      <c r="F30" s="113" t="str">
        <f>IF(B30&gt;0,CkRec11!G33," ")</f>
        <v xml:space="preserve"> </v>
      </c>
      <c r="G30" s="66" t="str">
        <f>CkRec11!H33</f>
        <v/>
      </c>
      <c r="H30" s="260" t="str">
        <f>IF(B30&gt;0,CkRec11!I33," ")</f>
        <v xml:space="preserve"> </v>
      </c>
      <c r="I30" s="67">
        <f>CkRec11!Q33</f>
        <v>0</v>
      </c>
      <c r="J30" s="40">
        <v>18</v>
      </c>
    </row>
    <row r="31" spans="1:10" x14ac:dyDescent="0.25">
      <c r="A31" s="116" t="str">
        <f>IF(B31&gt;0,CkRec11!E34," ")</f>
        <v xml:space="preserve"> </v>
      </c>
      <c r="B31" s="259">
        <f>CkRec11!C34</f>
        <v>0</v>
      </c>
      <c r="C31" s="113" t="str">
        <f>IF(B31&gt;0,CkRec11!A34," ")</f>
        <v xml:space="preserve"> </v>
      </c>
      <c r="D31" s="112"/>
      <c r="E31" s="112"/>
      <c r="F31" s="113" t="str">
        <f>IF(B31&gt;0,CkRec11!G34," ")</f>
        <v xml:space="preserve"> </v>
      </c>
      <c r="G31" s="66" t="str">
        <f>CkRec11!H34</f>
        <v/>
      </c>
      <c r="H31" s="260" t="str">
        <f>IF(B31&gt;0,CkRec11!I34," ")</f>
        <v xml:space="preserve"> </v>
      </c>
      <c r="I31" s="67">
        <f>CkRec11!Q34</f>
        <v>0</v>
      </c>
      <c r="J31" s="40">
        <v>19</v>
      </c>
    </row>
    <row r="32" spans="1:10" ht="16.5" thickBot="1" x14ac:dyDescent="0.3">
      <c r="A32" s="116" t="str">
        <f>IF(B32&gt;0,CkRec11!E35," ")</f>
        <v xml:space="preserve"> </v>
      </c>
      <c r="B32" s="259">
        <f>CkRec11!C35</f>
        <v>0</v>
      </c>
      <c r="C32" s="113" t="str">
        <f>IF(B32&gt;0,CkRec11!A35," ")</f>
        <v xml:space="preserve"> </v>
      </c>
      <c r="D32" s="112"/>
      <c r="E32" s="112"/>
      <c r="F32" s="113" t="str">
        <f>IF(B32&gt;0,CkRec11!G35," ")</f>
        <v xml:space="preserve"> </v>
      </c>
      <c r="G32" s="66" t="str">
        <f>CkRec11!H35</f>
        <v/>
      </c>
      <c r="H32" s="260" t="str">
        <f>IF(B32&gt;0,CkRec11!I35," ")</f>
        <v xml:space="preserve"> </v>
      </c>
      <c r="I32" s="67">
        <f>CkRec11!Q35</f>
        <v>0</v>
      </c>
      <c r="J32" s="40">
        <v>20</v>
      </c>
    </row>
    <row r="33" spans="1:9" x14ac:dyDescent="0.25">
      <c r="A33" s="511" t="s">
        <v>51</v>
      </c>
      <c r="B33" s="512"/>
      <c r="C33" s="512"/>
      <c r="D33" s="512"/>
      <c r="E33" s="512"/>
      <c r="F33" s="512"/>
      <c r="G33" s="512"/>
      <c r="H33" s="512"/>
      <c r="I33" s="513"/>
    </row>
    <row r="34" spans="1:9" x14ac:dyDescent="0.25">
      <c r="A34" s="514" t="s">
        <v>274</v>
      </c>
      <c r="B34" s="515"/>
      <c r="C34" s="515"/>
      <c r="D34" s="515"/>
      <c r="E34" s="515"/>
      <c r="F34" s="515"/>
      <c r="G34" s="515"/>
      <c r="H34" s="515"/>
      <c r="I34" s="516"/>
    </row>
    <row r="35" spans="1:9" x14ac:dyDescent="0.25">
      <c r="A35" s="508" t="s">
        <v>59</v>
      </c>
      <c r="B35" s="509"/>
      <c r="C35" s="509"/>
      <c r="D35" s="509"/>
      <c r="E35" s="509"/>
      <c r="F35" s="509"/>
      <c r="G35" s="509"/>
      <c r="H35" s="509"/>
      <c r="I35" s="510"/>
    </row>
    <row r="36" spans="1:9" x14ac:dyDescent="0.25">
      <c r="A36" s="508" t="s">
        <v>60</v>
      </c>
      <c r="B36" s="509"/>
      <c r="C36" s="509"/>
      <c r="D36" s="509"/>
      <c r="E36" s="509"/>
      <c r="F36" s="509"/>
      <c r="G36" s="509"/>
      <c r="H36" s="509"/>
      <c r="I36" s="510"/>
    </row>
    <row r="37" spans="1:9" x14ac:dyDescent="0.25">
      <c r="A37" s="172"/>
      <c r="B37" s="173"/>
      <c r="C37" s="173"/>
      <c r="D37" s="173"/>
      <c r="E37" s="173"/>
      <c r="F37" s="173"/>
      <c r="G37" s="173"/>
      <c r="H37" s="173"/>
      <c r="I37" s="174"/>
    </row>
    <row r="38" spans="1:9" x14ac:dyDescent="0.25">
      <c r="A38" s="500" t="str">
        <f>UPPER(Reports!$C$9)</f>
        <v/>
      </c>
      <c r="B38" s="424"/>
      <c r="C38" s="424"/>
      <c r="D38" s="424"/>
      <c r="E38" s="424"/>
      <c r="F38" s="424"/>
      <c r="G38" s="424"/>
      <c r="H38" s="424"/>
      <c r="I38" s="425"/>
    </row>
    <row r="39" spans="1:9" x14ac:dyDescent="0.25">
      <c r="A39" s="501">
        <f>Reports!$C$11</f>
        <v>0</v>
      </c>
      <c r="B39" s="502"/>
      <c r="C39" s="502"/>
      <c r="D39" s="502"/>
      <c r="E39" s="502"/>
      <c r="F39" s="502"/>
      <c r="G39" s="502"/>
      <c r="H39" s="502"/>
      <c r="I39" s="503"/>
    </row>
    <row r="40" spans="1:9" x14ac:dyDescent="0.25">
      <c r="A40" s="497">
        <f>CkRec11!I44</f>
        <v>42704</v>
      </c>
      <c r="B40" s="498"/>
      <c r="C40" s="498"/>
      <c r="D40" s="498"/>
      <c r="E40" s="498"/>
      <c r="F40" s="498"/>
      <c r="G40" s="498"/>
      <c r="H40" s="498"/>
      <c r="I40" s="499"/>
    </row>
    <row r="41" spans="1:9" ht="16.5" thickBot="1" x14ac:dyDescent="0.3">
      <c r="A41" s="30"/>
      <c r="B41" s="31"/>
      <c r="C41" s="31"/>
      <c r="D41" s="31"/>
      <c r="E41" s="31"/>
      <c r="F41" s="109"/>
      <c r="G41" s="110"/>
      <c r="H41" s="110"/>
      <c r="I41" s="32"/>
    </row>
    <row r="43" spans="1:9" x14ac:dyDescent="0.25">
      <c r="E43" s="496"/>
      <c r="F43" s="496"/>
      <c r="G43" s="496"/>
    </row>
  </sheetData>
  <sheetProtection password="ED9C" sheet="1" objects="1" scenarios="1" selectLockedCells="1"/>
  <mergeCells count="20">
    <mergeCell ref="A38:I38"/>
    <mergeCell ref="A39:I39"/>
    <mergeCell ref="A40:I40"/>
    <mergeCell ref="E43:G43"/>
    <mergeCell ref="H11:H12"/>
    <mergeCell ref="I11:I12"/>
    <mergeCell ref="A33:I33"/>
    <mergeCell ref="A34:I34"/>
    <mergeCell ref="A35:I35"/>
    <mergeCell ref="A36:I3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scale="8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M1" sqref="M1"/>
    </sheetView>
  </sheetViews>
  <sheetFormatPr defaultRowHeight="15.75" x14ac:dyDescent="0.25"/>
  <cols>
    <col min="1" max="1" width="10" style="40" customWidth="1"/>
    <col min="2" max="2" width="16.28515625" style="40" customWidth="1"/>
    <col min="3" max="3" width="11" style="40" customWidth="1"/>
    <col min="4" max="4" width="4.85546875" style="40" customWidth="1"/>
    <col min="5" max="5" width="8.28515625" style="40" customWidth="1"/>
    <col min="6" max="6" width="20.140625" style="40" customWidth="1"/>
    <col min="7" max="7" width="13.140625" style="40" customWidth="1"/>
    <col min="8" max="8" width="29.85546875" style="40" customWidth="1"/>
    <col min="9" max="9" width="16.7109375" style="40" customWidth="1"/>
    <col min="10" max="12" width="0" style="40" hidden="1" customWidth="1"/>
    <col min="13" max="13" width="14.140625" style="40" bestFit="1" customWidth="1"/>
    <col min="14" max="16384" width="9.140625" style="40"/>
  </cols>
  <sheetData>
    <row r="1" spans="1:13" x14ac:dyDescent="0.25">
      <c r="A1" s="103"/>
      <c r="B1" s="103"/>
      <c r="C1" s="103"/>
      <c r="D1" s="103"/>
      <c r="E1" s="103"/>
      <c r="F1" s="103"/>
      <c r="G1" s="103"/>
      <c r="H1" s="103"/>
      <c r="I1" s="167" t="s">
        <v>52</v>
      </c>
      <c r="J1" s="103"/>
      <c r="M1" s="294" t="s">
        <v>288</v>
      </c>
    </row>
    <row r="2" spans="1:13" x14ac:dyDescent="0.25">
      <c r="A2" s="478" t="s">
        <v>53</v>
      </c>
      <c r="B2" s="478"/>
      <c r="C2" s="478"/>
      <c r="D2" s="478"/>
      <c r="E2" s="478"/>
      <c r="F2" s="478"/>
      <c r="G2" s="478"/>
      <c r="H2" s="478"/>
      <c r="I2" s="478"/>
      <c r="J2" s="34"/>
    </row>
    <row r="3" spans="1:13" x14ac:dyDescent="0.25">
      <c r="A3" s="495" t="str">
        <f>CkRec12!E50</f>
        <v>December 1-31, 2016</v>
      </c>
      <c r="B3" s="495"/>
      <c r="C3" s="495"/>
      <c r="D3" s="495"/>
      <c r="E3" s="495"/>
      <c r="F3" s="495"/>
      <c r="G3" s="495"/>
      <c r="H3" s="495"/>
      <c r="I3" s="495"/>
      <c r="J3" s="34"/>
    </row>
    <row r="4" spans="1:13" x14ac:dyDescent="0.25">
      <c r="A4" s="169"/>
      <c r="B4" s="169"/>
      <c r="C4" s="169"/>
      <c r="D4" s="169"/>
      <c r="E4" s="169"/>
      <c r="F4" s="169"/>
      <c r="G4" s="169"/>
      <c r="H4" s="169"/>
      <c r="I4" s="169"/>
      <c r="J4" s="34"/>
    </row>
    <row r="5" spans="1:13" x14ac:dyDescent="0.25">
      <c r="A5" s="488" t="s">
        <v>114</v>
      </c>
      <c r="B5" s="488"/>
      <c r="C5" s="488"/>
      <c r="D5" s="488"/>
      <c r="E5" s="488"/>
      <c r="F5" s="169"/>
      <c r="G5" s="29"/>
      <c r="H5" s="104"/>
      <c r="I5" s="104"/>
      <c r="J5" s="34"/>
    </row>
    <row r="6" spans="1:13" x14ac:dyDescent="0.25">
      <c r="A6" s="170" t="s">
        <v>115</v>
      </c>
      <c r="B6" s="170"/>
      <c r="C6" s="170"/>
      <c r="D6" s="170"/>
      <c r="E6" s="170"/>
      <c r="F6" s="169"/>
      <c r="G6" s="29"/>
      <c r="H6" s="104"/>
      <c r="I6" s="104"/>
      <c r="J6" s="34"/>
    </row>
    <row r="7" spans="1:13" x14ac:dyDescent="0.25">
      <c r="A7" s="34" t="s">
        <v>268</v>
      </c>
      <c r="B7" s="105"/>
      <c r="C7" s="105"/>
      <c r="D7" s="105"/>
      <c r="E7" s="105"/>
      <c r="F7" s="34"/>
      <c r="G7" s="34"/>
      <c r="H7" s="34"/>
      <c r="I7" s="168"/>
      <c r="J7" s="34"/>
    </row>
    <row r="8" spans="1:13" x14ac:dyDescent="0.25">
      <c r="A8" s="171" t="s">
        <v>83</v>
      </c>
      <c r="B8" s="37"/>
      <c r="C8" s="37"/>
      <c r="D8" s="37"/>
      <c r="E8" s="38"/>
      <c r="F8" s="34"/>
      <c r="G8" s="34"/>
      <c r="H8" s="111" t="s">
        <v>269</v>
      </c>
      <c r="I8" s="261" t="s">
        <v>285</v>
      </c>
      <c r="J8" s="34"/>
    </row>
    <row r="9" spans="1:13" x14ac:dyDescent="0.25">
      <c r="A9" s="427" t="str">
        <f>"Account Number"&amp;" "&amp;Reports!$C$17</f>
        <v xml:space="preserve">Account Number </v>
      </c>
      <c r="B9" s="427"/>
      <c r="C9" s="427"/>
      <c r="D9" s="427"/>
      <c r="E9" s="427"/>
      <c r="F9" s="34"/>
      <c r="G9" s="34"/>
      <c r="H9" s="111" t="s">
        <v>261</v>
      </c>
      <c r="I9" s="261">
        <v>1</v>
      </c>
      <c r="J9" s="34"/>
    </row>
    <row r="10" spans="1:13" ht="16.5" thickBot="1" x14ac:dyDescent="0.3">
      <c r="A10" s="28"/>
      <c r="B10" s="28"/>
      <c r="C10" s="28"/>
      <c r="D10" s="28"/>
      <c r="E10" s="28"/>
      <c r="F10" s="28"/>
      <c r="G10" s="28"/>
      <c r="I10" s="28"/>
    </row>
    <row r="11" spans="1:13" ht="16.5" thickBot="1" x14ac:dyDescent="0.3">
      <c r="A11" s="489" t="s">
        <v>49</v>
      </c>
      <c r="B11" s="490"/>
      <c r="C11" s="493" t="s">
        <v>54</v>
      </c>
      <c r="D11" s="504" t="s">
        <v>55</v>
      </c>
      <c r="E11" s="506" t="s">
        <v>56</v>
      </c>
      <c r="F11" s="491" t="s">
        <v>57</v>
      </c>
      <c r="G11" s="493" t="s">
        <v>40</v>
      </c>
      <c r="H11" s="491" t="s">
        <v>58</v>
      </c>
      <c r="I11" s="491" t="s">
        <v>17</v>
      </c>
      <c r="J11" s="106"/>
    </row>
    <row r="12" spans="1:13" ht="16.5" thickBot="1" x14ac:dyDescent="0.3">
      <c r="A12" s="107" t="s">
        <v>4</v>
      </c>
      <c r="B12" s="108" t="s">
        <v>43</v>
      </c>
      <c r="C12" s="494"/>
      <c r="D12" s="505"/>
      <c r="E12" s="507"/>
      <c r="F12" s="492"/>
      <c r="G12" s="494"/>
      <c r="H12" s="492"/>
      <c r="I12" s="492"/>
      <c r="J12" s="106"/>
    </row>
    <row r="13" spans="1:13" x14ac:dyDescent="0.25">
      <c r="A13" s="116" t="str">
        <f>IF(B13&gt;0,CkRec12!E16," ")</f>
        <v xml:space="preserve"> </v>
      </c>
      <c r="B13" s="259">
        <f>CkRec12!C16</f>
        <v>0</v>
      </c>
      <c r="C13" s="113" t="str">
        <f>IF(B13&gt;0,CkRec12!A16," ")</f>
        <v xml:space="preserve"> </v>
      </c>
      <c r="D13" s="114"/>
      <c r="E13" s="114"/>
      <c r="F13" s="113" t="str">
        <f>IF(B13&gt;0,CkRec12!G16," ")</f>
        <v xml:space="preserve"> </v>
      </c>
      <c r="G13" s="113" t="str">
        <f>CkRec12!H16</f>
        <v/>
      </c>
      <c r="H13" s="260" t="str">
        <f>IF(B13&gt;0,CkRec12!I16," ")</f>
        <v xml:space="preserve"> </v>
      </c>
      <c r="I13" s="115">
        <f>CkRec12!Q16</f>
        <v>0</v>
      </c>
      <c r="J13" s="40">
        <v>1</v>
      </c>
    </row>
    <row r="14" spans="1:13" x14ac:dyDescent="0.25">
      <c r="A14" s="116" t="str">
        <f>IF(B14&gt;0,CkRec12!E17," ")</f>
        <v xml:space="preserve"> </v>
      </c>
      <c r="B14" s="259">
        <f>CkRec12!C17</f>
        <v>0</v>
      </c>
      <c r="C14" s="113" t="str">
        <f>IF(B14&gt;0,CkRec12!A17," ")</f>
        <v xml:space="preserve"> </v>
      </c>
      <c r="D14" s="112"/>
      <c r="E14" s="112"/>
      <c r="F14" s="113" t="str">
        <f>IF(B14&gt;0,CkRec12!G17," ")</f>
        <v xml:space="preserve"> </v>
      </c>
      <c r="G14" s="66" t="str">
        <f>CkRec12!H17</f>
        <v/>
      </c>
      <c r="H14" s="260" t="str">
        <f>IF(B14&gt;0,CkRec12!I17," ")</f>
        <v xml:space="preserve"> </v>
      </c>
      <c r="I14" s="67">
        <f>CkRec12!Q17</f>
        <v>0</v>
      </c>
      <c r="J14" s="40">
        <v>2</v>
      </c>
    </row>
    <row r="15" spans="1:13" x14ac:dyDescent="0.25">
      <c r="A15" s="116" t="str">
        <f>IF(B15&gt;0,CkRec12!E18," ")</f>
        <v xml:space="preserve"> </v>
      </c>
      <c r="B15" s="259">
        <f>CkRec12!C18</f>
        <v>0</v>
      </c>
      <c r="C15" s="113" t="str">
        <f>IF(B15&gt;0,CkRec12!A18," ")</f>
        <v xml:space="preserve"> </v>
      </c>
      <c r="D15" s="112"/>
      <c r="E15" s="112"/>
      <c r="F15" s="113" t="str">
        <f>IF(B15&gt;0,CkRec12!G18," ")</f>
        <v xml:space="preserve"> </v>
      </c>
      <c r="G15" s="66" t="str">
        <f>CkRec12!H18</f>
        <v/>
      </c>
      <c r="H15" s="260" t="str">
        <f>IF(B15&gt;0,CkRec12!I18," ")</f>
        <v xml:space="preserve"> </v>
      </c>
      <c r="I15" s="67">
        <f>CkRec12!Q18</f>
        <v>0</v>
      </c>
      <c r="J15" s="40">
        <v>3</v>
      </c>
    </row>
    <row r="16" spans="1:13" x14ac:dyDescent="0.25">
      <c r="A16" s="116" t="str">
        <f>IF(B16&gt;0,CkRec12!E19," ")</f>
        <v xml:space="preserve"> </v>
      </c>
      <c r="B16" s="259">
        <f>CkRec12!C19</f>
        <v>0</v>
      </c>
      <c r="C16" s="113" t="str">
        <f>IF(B16&gt;0,CkRec12!A19," ")</f>
        <v xml:space="preserve"> </v>
      </c>
      <c r="D16" s="112"/>
      <c r="E16" s="112"/>
      <c r="F16" s="113" t="str">
        <f>IF(B16&gt;0,CkRec12!G19," ")</f>
        <v xml:space="preserve"> </v>
      </c>
      <c r="G16" s="66" t="str">
        <f>CkRec12!H19</f>
        <v/>
      </c>
      <c r="H16" s="260" t="str">
        <f>IF(B16&gt;0,CkRec12!I19," ")</f>
        <v xml:space="preserve"> </v>
      </c>
      <c r="I16" s="67">
        <f>CkRec12!Q19</f>
        <v>0</v>
      </c>
      <c r="J16" s="40">
        <v>4</v>
      </c>
    </row>
    <row r="17" spans="1:10" x14ac:dyDescent="0.25">
      <c r="A17" s="116" t="str">
        <f>IF(B17&gt;0,CkRec12!E20," ")</f>
        <v xml:space="preserve"> </v>
      </c>
      <c r="B17" s="259">
        <f>CkRec12!C20</f>
        <v>0</v>
      </c>
      <c r="C17" s="113" t="str">
        <f>IF(B17&gt;0,CkRec12!A20," ")</f>
        <v xml:space="preserve"> </v>
      </c>
      <c r="D17" s="112"/>
      <c r="E17" s="112"/>
      <c r="F17" s="113" t="str">
        <f>IF(B17&gt;0,CkRec12!G20," ")</f>
        <v xml:space="preserve"> </v>
      </c>
      <c r="G17" s="66" t="str">
        <f>CkRec12!H20</f>
        <v/>
      </c>
      <c r="H17" s="260" t="str">
        <f>IF(B17&gt;0,CkRec12!I20," ")</f>
        <v xml:space="preserve"> </v>
      </c>
      <c r="I17" s="67">
        <f>CkRec12!Q20</f>
        <v>0</v>
      </c>
      <c r="J17" s="40">
        <v>5</v>
      </c>
    </row>
    <row r="18" spans="1:10" x14ac:dyDescent="0.25">
      <c r="A18" s="116" t="str">
        <f>IF(B18&gt;0,CkRec12!E21," ")</f>
        <v xml:space="preserve"> </v>
      </c>
      <c r="B18" s="259">
        <f>CkRec12!C21</f>
        <v>0</v>
      </c>
      <c r="C18" s="113" t="str">
        <f>IF(B18&gt;0,CkRec12!A21," ")</f>
        <v xml:space="preserve"> </v>
      </c>
      <c r="D18" s="112"/>
      <c r="E18" s="112"/>
      <c r="F18" s="113" t="str">
        <f>IF(B18&gt;0,CkRec12!G21," ")</f>
        <v xml:space="preserve"> </v>
      </c>
      <c r="G18" s="66" t="str">
        <f>CkRec12!H21</f>
        <v/>
      </c>
      <c r="H18" s="260" t="str">
        <f>IF(B18&gt;0,CkRec12!I21," ")</f>
        <v xml:space="preserve"> </v>
      </c>
      <c r="I18" s="67">
        <f>CkRec12!Q21</f>
        <v>0</v>
      </c>
      <c r="J18" s="40">
        <v>6</v>
      </c>
    </row>
    <row r="19" spans="1:10" x14ac:dyDescent="0.25">
      <c r="A19" s="116" t="str">
        <f>IF(B19&gt;0,CkRec12!E22," ")</f>
        <v xml:space="preserve"> </v>
      </c>
      <c r="B19" s="259">
        <f>CkRec12!C22</f>
        <v>0</v>
      </c>
      <c r="C19" s="113" t="str">
        <f>IF(B19&gt;0,CkRec12!A22," ")</f>
        <v xml:space="preserve"> </v>
      </c>
      <c r="D19" s="112"/>
      <c r="E19" s="112"/>
      <c r="F19" s="113" t="str">
        <f>IF(B19&gt;0,CkRec12!G22," ")</f>
        <v xml:space="preserve"> </v>
      </c>
      <c r="G19" s="66" t="str">
        <f>CkRec12!H22</f>
        <v/>
      </c>
      <c r="H19" s="260" t="str">
        <f>IF(B19&gt;0,CkRec12!I22," ")</f>
        <v xml:space="preserve"> </v>
      </c>
      <c r="I19" s="67">
        <f>CkRec12!Q22</f>
        <v>0</v>
      </c>
      <c r="J19" s="40">
        <v>7</v>
      </c>
    </row>
    <row r="20" spans="1:10" x14ac:dyDescent="0.25">
      <c r="A20" s="116" t="str">
        <f>IF(B20&gt;0,CkRec12!E23," ")</f>
        <v xml:space="preserve"> </v>
      </c>
      <c r="B20" s="259">
        <f>CkRec12!C23</f>
        <v>0</v>
      </c>
      <c r="C20" s="113" t="str">
        <f>IF(B20&gt;0,CkRec12!A23," ")</f>
        <v xml:space="preserve"> </v>
      </c>
      <c r="D20" s="112"/>
      <c r="E20" s="112"/>
      <c r="F20" s="113" t="str">
        <f>IF(B20&gt;0,CkRec12!G23," ")</f>
        <v xml:space="preserve"> </v>
      </c>
      <c r="G20" s="66" t="str">
        <f>CkRec12!H23</f>
        <v/>
      </c>
      <c r="H20" s="260" t="str">
        <f>IF(B20&gt;0,CkRec12!I23," ")</f>
        <v xml:space="preserve"> </v>
      </c>
      <c r="I20" s="67">
        <f>CkRec12!Q23</f>
        <v>0</v>
      </c>
      <c r="J20" s="40">
        <v>8</v>
      </c>
    </row>
    <row r="21" spans="1:10" x14ac:dyDescent="0.25">
      <c r="A21" s="116" t="str">
        <f>IF(B21&gt;0,CkRec12!E24," ")</f>
        <v xml:space="preserve"> </v>
      </c>
      <c r="B21" s="259">
        <f>CkRec12!C24</f>
        <v>0</v>
      </c>
      <c r="C21" s="113" t="str">
        <f>IF(B21&gt;0,CkRec12!A24," ")</f>
        <v xml:space="preserve"> </v>
      </c>
      <c r="D21" s="112"/>
      <c r="E21" s="112"/>
      <c r="F21" s="113" t="str">
        <f>IF(B21&gt;0,CkRec12!G24," ")</f>
        <v xml:space="preserve"> </v>
      </c>
      <c r="G21" s="66" t="str">
        <f>CkRec12!H24</f>
        <v/>
      </c>
      <c r="H21" s="260" t="str">
        <f>IF(B21&gt;0,CkRec12!I24," ")</f>
        <v xml:space="preserve"> </v>
      </c>
      <c r="I21" s="67">
        <f>CkRec12!Q24</f>
        <v>0</v>
      </c>
      <c r="J21" s="40">
        <v>9</v>
      </c>
    </row>
    <row r="22" spans="1:10" x14ac:dyDescent="0.25">
      <c r="A22" s="116" t="str">
        <f>IF(B22&gt;0,CkRec12!E25," ")</f>
        <v xml:space="preserve"> </v>
      </c>
      <c r="B22" s="259">
        <f>CkRec12!C25</f>
        <v>0</v>
      </c>
      <c r="C22" s="113" t="str">
        <f>IF(B22&gt;0,CkRec12!A25," ")</f>
        <v xml:space="preserve"> </v>
      </c>
      <c r="D22" s="112"/>
      <c r="E22" s="112"/>
      <c r="F22" s="113" t="str">
        <f>IF(B22&gt;0,CkRec12!G25," ")</f>
        <v xml:space="preserve"> </v>
      </c>
      <c r="G22" s="66" t="str">
        <f>CkRec12!H25</f>
        <v/>
      </c>
      <c r="H22" s="260" t="str">
        <f>IF(B22&gt;0,CkRec12!I25," ")</f>
        <v xml:space="preserve"> </v>
      </c>
      <c r="I22" s="67">
        <f>CkRec12!Q25</f>
        <v>0</v>
      </c>
      <c r="J22" s="40">
        <v>10</v>
      </c>
    </row>
    <row r="23" spans="1:10" x14ac:dyDescent="0.25">
      <c r="A23" s="116" t="str">
        <f>IF(B23&gt;0,CkRec12!E26," ")</f>
        <v xml:space="preserve"> </v>
      </c>
      <c r="B23" s="259">
        <f>CkRec12!C26</f>
        <v>0</v>
      </c>
      <c r="C23" s="113" t="str">
        <f>IF(B23&gt;0,CkRec12!A26," ")</f>
        <v xml:space="preserve"> </v>
      </c>
      <c r="D23" s="112"/>
      <c r="E23" s="112"/>
      <c r="F23" s="113" t="str">
        <f>IF(B23&gt;0,CkRec12!G26," ")</f>
        <v xml:space="preserve"> </v>
      </c>
      <c r="G23" s="66" t="str">
        <f>CkRec12!H26</f>
        <v/>
      </c>
      <c r="H23" s="260" t="str">
        <f>IF(B23&gt;0,CkRec12!I26," ")</f>
        <v xml:space="preserve"> </v>
      </c>
      <c r="I23" s="67">
        <f>CkRec12!Q26</f>
        <v>0</v>
      </c>
      <c r="J23" s="40">
        <v>11</v>
      </c>
    </row>
    <row r="24" spans="1:10" x14ac:dyDescent="0.25">
      <c r="A24" s="116" t="str">
        <f>IF(B24&gt;0,CkRec12!E27," ")</f>
        <v xml:space="preserve"> </v>
      </c>
      <c r="B24" s="259">
        <f>CkRec12!C27</f>
        <v>0</v>
      </c>
      <c r="C24" s="113" t="str">
        <f>IF(B24&gt;0,CkRec12!A27," ")</f>
        <v xml:space="preserve"> </v>
      </c>
      <c r="D24" s="112"/>
      <c r="E24" s="112"/>
      <c r="F24" s="113" t="str">
        <f>IF(B24&gt;0,CkRec12!G27," ")</f>
        <v xml:space="preserve"> </v>
      </c>
      <c r="G24" s="66" t="str">
        <f>CkRec12!H27</f>
        <v/>
      </c>
      <c r="H24" s="260" t="str">
        <f>IF(B24&gt;0,CkRec12!I27," ")</f>
        <v xml:space="preserve"> </v>
      </c>
      <c r="I24" s="67">
        <f>CkRec12!Q27</f>
        <v>0</v>
      </c>
      <c r="J24" s="40">
        <v>12</v>
      </c>
    </row>
    <row r="25" spans="1:10" x14ac:dyDescent="0.25">
      <c r="A25" s="116" t="str">
        <f>IF(B25&gt;0,CkRec12!E28," ")</f>
        <v xml:space="preserve"> </v>
      </c>
      <c r="B25" s="259">
        <f>CkRec12!C28</f>
        <v>0</v>
      </c>
      <c r="C25" s="113" t="str">
        <f>IF(B25&gt;0,CkRec12!A28," ")</f>
        <v xml:space="preserve"> </v>
      </c>
      <c r="D25" s="112"/>
      <c r="E25" s="112"/>
      <c r="F25" s="113" t="str">
        <f>IF(B25&gt;0,CkRec12!G28," ")</f>
        <v xml:space="preserve"> </v>
      </c>
      <c r="G25" s="66" t="str">
        <f>CkRec12!H28</f>
        <v/>
      </c>
      <c r="H25" s="260" t="str">
        <f>IF(B25&gt;0,CkRec12!I28," ")</f>
        <v xml:space="preserve"> </v>
      </c>
      <c r="I25" s="67">
        <f>CkRec12!Q28</f>
        <v>0</v>
      </c>
      <c r="J25" s="40">
        <v>13</v>
      </c>
    </row>
    <row r="26" spans="1:10" x14ac:dyDescent="0.25">
      <c r="A26" s="116" t="str">
        <f>IF(B26&gt;0,CkRec12!E29," ")</f>
        <v xml:space="preserve"> </v>
      </c>
      <c r="B26" s="259">
        <f>CkRec12!C29</f>
        <v>0</v>
      </c>
      <c r="C26" s="113" t="str">
        <f>IF(B26&gt;0,CkRec12!A29," ")</f>
        <v xml:space="preserve"> </v>
      </c>
      <c r="D26" s="112"/>
      <c r="E26" s="112"/>
      <c r="F26" s="113" t="str">
        <f>IF(B26&gt;0,CkRec12!G29," ")</f>
        <v xml:space="preserve"> </v>
      </c>
      <c r="G26" s="66" t="str">
        <f>CkRec12!H29</f>
        <v/>
      </c>
      <c r="H26" s="260" t="str">
        <f>IF(B26&gt;0,CkRec12!I29," ")</f>
        <v xml:space="preserve"> </v>
      </c>
      <c r="I26" s="67">
        <f>CkRec12!Q29</f>
        <v>0</v>
      </c>
      <c r="J26" s="40">
        <v>14</v>
      </c>
    </row>
    <row r="27" spans="1:10" x14ac:dyDescent="0.25">
      <c r="A27" s="116" t="str">
        <f>IF(B27&gt;0,CkRec12!E30," ")</f>
        <v xml:space="preserve"> </v>
      </c>
      <c r="B27" s="259">
        <f>CkRec12!C30</f>
        <v>0</v>
      </c>
      <c r="C27" s="113" t="str">
        <f>IF(B27&gt;0,CkRec12!A30," ")</f>
        <v xml:space="preserve"> </v>
      </c>
      <c r="D27" s="112"/>
      <c r="E27" s="112"/>
      <c r="F27" s="113" t="str">
        <f>IF(B27&gt;0,CkRec12!G30," ")</f>
        <v xml:space="preserve"> </v>
      </c>
      <c r="G27" s="66" t="str">
        <f>CkRec12!H30</f>
        <v/>
      </c>
      <c r="H27" s="260" t="str">
        <f>IF(B27&gt;0,CkRec12!I30," ")</f>
        <v xml:space="preserve"> </v>
      </c>
      <c r="I27" s="67">
        <f>CkRec12!Q30</f>
        <v>0</v>
      </c>
      <c r="J27" s="40">
        <v>15</v>
      </c>
    </row>
    <row r="28" spans="1:10" x14ac:dyDescent="0.25">
      <c r="A28" s="116" t="str">
        <f>IF(B28&gt;0,CkRec12!E31," ")</f>
        <v xml:space="preserve"> </v>
      </c>
      <c r="B28" s="259">
        <f>CkRec12!C31</f>
        <v>0</v>
      </c>
      <c r="C28" s="113" t="str">
        <f>IF(B28&gt;0,CkRec12!A31," ")</f>
        <v xml:space="preserve"> </v>
      </c>
      <c r="D28" s="112"/>
      <c r="E28" s="112"/>
      <c r="F28" s="113" t="str">
        <f>IF(B28&gt;0,CkRec12!G31," ")</f>
        <v xml:space="preserve"> </v>
      </c>
      <c r="G28" s="66" t="str">
        <f>CkRec12!H31</f>
        <v/>
      </c>
      <c r="H28" s="260" t="str">
        <f>IF(B28&gt;0,CkRec12!I31," ")</f>
        <v xml:space="preserve"> </v>
      </c>
      <c r="I28" s="67">
        <f>CkRec12!Q31</f>
        <v>0</v>
      </c>
      <c r="J28" s="40">
        <v>16</v>
      </c>
    </row>
    <row r="29" spans="1:10" x14ac:dyDescent="0.25">
      <c r="A29" s="116" t="str">
        <f>IF(B29&gt;0,CkRec12!E32," ")</f>
        <v xml:space="preserve"> </v>
      </c>
      <c r="B29" s="259">
        <f>CkRec12!C32</f>
        <v>0</v>
      </c>
      <c r="C29" s="113" t="str">
        <f>IF(B29&gt;0,CkRec12!A32," ")</f>
        <v xml:space="preserve"> </v>
      </c>
      <c r="D29" s="112"/>
      <c r="E29" s="112"/>
      <c r="F29" s="113" t="str">
        <f>IF(B29&gt;0,CkRec12!G32," ")</f>
        <v xml:space="preserve"> </v>
      </c>
      <c r="G29" s="66" t="str">
        <f>CkRec12!H32</f>
        <v/>
      </c>
      <c r="H29" s="260" t="str">
        <f>IF(B29&gt;0,CkRec12!I32," ")</f>
        <v xml:space="preserve"> </v>
      </c>
      <c r="I29" s="67">
        <f>CkRec12!Q32</f>
        <v>0</v>
      </c>
      <c r="J29" s="40">
        <v>17</v>
      </c>
    </row>
    <row r="30" spans="1:10" x14ac:dyDescent="0.25">
      <c r="A30" s="116" t="str">
        <f>IF(B30&gt;0,CkRec12!E33," ")</f>
        <v xml:space="preserve"> </v>
      </c>
      <c r="B30" s="259">
        <f>CkRec12!C33</f>
        <v>0</v>
      </c>
      <c r="C30" s="113" t="str">
        <f>IF(B30&gt;0,CkRec12!A33," ")</f>
        <v xml:space="preserve"> </v>
      </c>
      <c r="D30" s="112"/>
      <c r="E30" s="112"/>
      <c r="F30" s="113" t="str">
        <f>IF(B30&gt;0,CkRec12!G33," ")</f>
        <v xml:space="preserve"> </v>
      </c>
      <c r="G30" s="66" t="str">
        <f>CkRec12!H33</f>
        <v/>
      </c>
      <c r="H30" s="260" t="str">
        <f>IF(B30&gt;0,CkRec12!I33," ")</f>
        <v xml:space="preserve"> </v>
      </c>
      <c r="I30" s="67">
        <f>CkRec12!Q33</f>
        <v>0</v>
      </c>
      <c r="J30" s="40">
        <v>18</v>
      </c>
    </row>
    <row r="31" spans="1:10" x14ac:dyDescent="0.25">
      <c r="A31" s="116" t="str">
        <f>IF(B31&gt;0,CkRec12!E34," ")</f>
        <v xml:space="preserve"> </v>
      </c>
      <c r="B31" s="259">
        <f>CkRec12!C34</f>
        <v>0</v>
      </c>
      <c r="C31" s="113" t="str">
        <f>IF(B31&gt;0,CkRec12!A34," ")</f>
        <v xml:space="preserve"> </v>
      </c>
      <c r="D31" s="112"/>
      <c r="E31" s="112"/>
      <c r="F31" s="113" t="str">
        <f>IF(B31&gt;0,CkRec12!G34," ")</f>
        <v xml:space="preserve"> </v>
      </c>
      <c r="G31" s="66" t="str">
        <f>CkRec12!H34</f>
        <v/>
      </c>
      <c r="H31" s="260" t="str">
        <f>IF(B31&gt;0,CkRec12!I34," ")</f>
        <v xml:space="preserve"> </v>
      </c>
      <c r="I31" s="67">
        <f>CkRec12!Q34</f>
        <v>0</v>
      </c>
      <c r="J31" s="40">
        <v>19</v>
      </c>
    </row>
    <row r="32" spans="1:10" x14ac:dyDescent="0.25">
      <c r="A32" s="116" t="str">
        <f>IF(B32&gt;0,CkRec12!E35," ")</f>
        <v xml:space="preserve"> </v>
      </c>
      <c r="B32" s="259">
        <f>CkRec12!C35</f>
        <v>0</v>
      </c>
      <c r="C32" s="113" t="str">
        <f>IF(B32&gt;0,CkRec12!A35," ")</f>
        <v xml:space="preserve"> </v>
      </c>
      <c r="D32" s="112"/>
      <c r="E32" s="112"/>
      <c r="F32" s="113" t="str">
        <f>IF(B32&gt;0,CkRec12!G35," ")</f>
        <v xml:space="preserve"> </v>
      </c>
      <c r="G32" s="66" t="str">
        <f>CkRec12!H35</f>
        <v/>
      </c>
      <c r="H32" s="260" t="str">
        <f>IF(B32&gt;0,CkRec12!I35," ")</f>
        <v xml:space="preserve"> </v>
      </c>
      <c r="I32" s="67">
        <f>CkRec12!Q35</f>
        <v>0</v>
      </c>
      <c r="J32" s="40">
        <v>20</v>
      </c>
    </row>
    <row r="33" spans="1:10" x14ac:dyDescent="0.25">
      <c r="A33" s="116" t="str">
        <f>IF(B33&gt;0,CkRec12!E36," ")</f>
        <v xml:space="preserve"> </v>
      </c>
      <c r="B33" s="259">
        <f>CkRec12!C36</f>
        <v>0</v>
      </c>
      <c r="C33" s="113" t="str">
        <f>IF(B33&gt;0,CkRec12!A36," ")</f>
        <v xml:space="preserve"> </v>
      </c>
      <c r="D33" s="112"/>
      <c r="E33" s="112"/>
      <c r="F33" s="113" t="str">
        <f>IF(B33&gt;0,CkRec12!G36," ")</f>
        <v xml:space="preserve"> </v>
      </c>
      <c r="G33" s="66" t="str">
        <f>CkRec12!H36</f>
        <v/>
      </c>
      <c r="H33" s="260" t="str">
        <f>IF(B33&gt;0,CkRec12!I36," ")</f>
        <v xml:space="preserve"> </v>
      </c>
      <c r="I33" s="67">
        <f>CkRec12!Q36</f>
        <v>0</v>
      </c>
      <c r="J33" s="40">
        <v>20</v>
      </c>
    </row>
    <row r="34" spans="1:10" x14ac:dyDescent="0.25">
      <c r="A34" s="116" t="str">
        <f>IF(B34&gt;0,CkRec12!E37," ")</f>
        <v xml:space="preserve"> </v>
      </c>
      <c r="B34" s="259">
        <f>CkRec12!C37</f>
        <v>0</v>
      </c>
      <c r="C34" s="113" t="str">
        <f>IF(B34&gt;0,CkRec12!A37," ")</f>
        <v xml:space="preserve"> </v>
      </c>
      <c r="D34" s="112"/>
      <c r="E34" s="112"/>
      <c r="F34" s="113" t="str">
        <f>IF(B34&gt;0,CkRec12!G37," ")</f>
        <v xml:space="preserve"> </v>
      </c>
      <c r="G34" s="66" t="str">
        <f>CkRec12!H37</f>
        <v/>
      </c>
      <c r="H34" s="260" t="str">
        <f>IF(B34&gt;0,CkRec12!I37," ")</f>
        <v xml:space="preserve"> </v>
      </c>
      <c r="I34" s="67">
        <f>CkRec12!Q37</f>
        <v>0</v>
      </c>
      <c r="J34" s="40">
        <v>20</v>
      </c>
    </row>
    <row r="35" spans="1:10" x14ac:dyDescent="0.25">
      <c r="A35" s="116" t="str">
        <f>IF(B35&gt;0,CkRec12!E38," ")</f>
        <v xml:space="preserve"> </v>
      </c>
      <c r="B35" s="259">
        <f>CkRec12!C38</f>
        <v>0</v>
      </c>
      <c r="C35" s="113" t="str">
        <f>IF(B35&gt;0,CkRec12!A38," ")</f>
        <v xml:space="preserve"> </v>
      </c>
      <c r="D35" s="112"/>
      <c r="E35" s="112"/>
      <c r="F35" s="113" t="str">
        <f>IF(B35&gt;0,CkRec12!G38," ")</f>
        <v xml:space="preserve"> </v>
      </c>
      <c r="G35" s="66" t="str">
        <f>CkRec12!H38</f>
        <v/>
      </c>
      <c r="H35" s="260" t="str">
        <f>IF(B35&gt;0,CkRec12!I38," ")</f>
        <v xml:space="preserve"> </v>
      </c>
      <c r="I35" s="67">
        <f>CkRec12!Q38</f>
        <v>0</v>
      </c>
      <c r="J35" s="40">
        <v>20</v>
      </c>
    </row>
    <row r="36" spans="1:10" x14ac:dyDescent="0.25">
      <c r="A36" s="116" t="str">
        <f>IF(B36&gt;0,CkRec12!E39," ")</f>
        <v xml:space="preserve"> </v>
      </c>
      <c r="B36" s="259">
        <f>CkRec12!C39</f>
        <v>0</v>
      </c>
      <c r="C36" s="113" t="str">
        <f>IF(B36&gt;0,CkRec12!A39," ")</f>
        <v xml:space="preserve"> </v>
      </c>
      <c r="D36" s="112"/>
      <c r="E36" s="112"/>
      <c r="F36" s="113" t="str">
        <f>IF(B36&gt;0,CkRec12!G39," ")</f>
        <v xml:space="preserve"> </v>
      </c>
      <c r="G36" s="66" t="str">
        <f>CkRec12!H39</f>
        <v/>
      </c>
      <c r="H36" s="260" t="str">
        <f>IF(B36&gt;0,CkRec12!I39," ")</f>
        <v xml:space="preserve"> </v>
      </c>
      <c r="I36" s="67">
        <f>CkRec12!Q39</f>
        <v>0</v>
      </c>
      <c r="J36" s="40">
        <v>20</v>
      </c>
    </row>
    <row r="37" spans="1:10" x14ac:dyDescent="0.25">
      <c r="A37" s="116" t="str">
        <f>IF(B37&gt;0,CkRec12!E40," ")</f>
        <v xml:space="preserve"> </v>
      </c>
      <c r="B37" s="259">
        <f>CkRec12!C40</f>
        <v>0</v>
      </c>
      <c r="C37" s="113" t="str">
        <f>IF(B37&gt;0,CkRec12!A40," ")</f>
        <v xml:space="preserve"> </v>
      </c>
      <c r="D37" s="112"/>
      <c r="E37" s="112"/>
      <c r="F37" s="113" t="str">
        <f>IF(B37&gt;0,CkRec12!G40," ")</f>
        <v xml:space="preserve"> </v>
      </c>
      <c r="G37" s="66" t="str">
        <f>CkRec12!H40</f>
        <v/>
      </c>
      <c r="H37" s="260" t="str">
        <f>IF(B37&gt;0,CkRec12!I40," ")</f>
        <v xml:space="preserve"> </v>
      </c>
      <c r="I37" s="67">
        <f>CkRec12!Q40</f>
        <v>0</v>
      </c>
      <c r="J37" s="40">
        <v>20</v>
      </c>
    </row>
    <row r="38" spans="1:10" x14ac:dyDescent="0.25">
      <c r="A38" s="116" t="str">
        <f>IF(B38&gt;0,CkRec12!E41," ")</f>
        <v xml:space="preserve"> </v>
      </c>
      <c r="B38" s="259">
        <f>CkRec12!C41</f>
        <v>0</v>
      </c>
      <c r="C38" s="113" t="str">
        <f>IF(B38&gt;0,CkRec12!A41," ")</f>
        <v xml:space="preserve"> </v>
      </c>
      <c r="D38" s="112"/>
      <c r="E38" s="112"/>
      <c r="F38" s="113" t="str">
        <f>IF(B38&gt;0,CkRec12!G41," ")</f>
        <v xml:space="preserve"> </v>
      </c>
      <c r="G38" s="66" t="str">
        <f>CkRec12!H41</f>
        <v/>
      </c>
      <c r="H38" s="260" t="str">
        <f>IF(B38&gt;0,CkRec12!I41," ")</f>
        <v xml:space="preserve"> </v>
      </c>
      <c r="I38" s="67">
        <f>CkRec12!Q41</f>
        <v>0</v>
      </c>
      <c r="J38" s="40">
        <v>20</v>
      </c>
    </row>
    <row r="39" spans="1:10" x14ac:dyDescent="0.25">
      <c r="A39" s="116" t="str">
        <f>IF(B39&gt;0,CkRec12!E42," ")</f>
        <v xml:space="preserve"> </v>
      </c>
      <c r="B39" s="259">
        <f>CkRec12!C42</f>
        <v>0</v>
      </c>
      <c r="C39" s="113" t="str">
        <f>IF(B39&gt;0,CkRec12!A42," ")</f>
        <v xml:space="preserve"> </v>
      </c>
      <c r="D39" s="112"/>
      <c r="E39" s="112"/>
      <c r="F39" s="113" t="str">
        <f>IF(B39&gt;0,CkRec12!G42," ")</f>
        <v xml:space="preserve"> </v>
      </c>
      <c r="G39" s="66" t="str">
        <f>CkRec12!H42</f>
        <v/>
      </c>
      <c r="H39" s="260" t="str">
        <f>IF(B39&gt;0,CkRec12!I42," ")</f>
        <v xml:space="preserve"> </v>
      </c>
      <c r="I39" s="67">
        <f>CkRec12!Q42</f>
        <v>0</v>
      </c>
      <c r="J39" s="40">
        <v>20</v>
      </c>
    </row>
    <row r="40" spans="1:10" x14ac:dyDescent="0.25">
      <c r="A40" s="116" t="str">
        <f>IF(B40&gt;0,CkRec12!E43," ")</f>
        <v xml:space="preserve"> </v>
      </c>
      <c r="B40" s="259">
        <f>CkRec12!C43</f>
        <v>0</v>
      </c>
      <c r="C40" s="113" t="str">
        <f>IF(B40&gt;0,CkRec12!A43," ")</f>
        <v xml:space="preserve"> </v>
      </c>
      <c r="D40" s="112"/>
      <c r="E40" s="112"/>
      <c r="F40" s="113" t="str">
        <f>IF(B40&gt;0,CkRec12!G43," ")</f>
        <v xml:space="preserve"> </v>
      </c>
      <c r="G40" s="66" t="str">
        <f>CkRec12!H43</f>
        <v/>
      </c>
      <c r="H40" s="260" t="str">
        <f>IF(B40&gt;0,CkRec12!I43," ")</f>
        <v xml:space="preserve"> </v>
      </c>
      <c r="I40" s="67">
        <f>CkRec12!Q43</f>
        <v>0</v>
      </c>
      <c r="J40" s="40">
        <v>20</v>
      </c>
    </row>
    <row r="41" spans="1:10" x14ac:dyDescent="0.25">
      <c r="A41" s="116" t="str">
        <f>IF(B41&gt;0,CkRec12!E44," ")</f>
        <v xml:space="preserve"> </v>
      </c>
      <c r="B41" s="259">
        <f>CkRec12!C44</f>
        <v>0</v>
      </c>
      <c r="C41" s="113" t="str">
        <f>IF(B41&gt;0,CkRec12!A44," ")</f>
        <v xml:space="preserve"> </v>
      </c>
      <c r="D41" s="112"/>
      <c r="E41" s="112"/>
      <c r="F41" s="113" t="str">
        <f>IF(B41&gt;0,CkRec12!G44," ")</f>
        <v xml:space="preserve"> </v>
      </c>
      <c r="G41" s="66" t="str">
        <f>CkRec12!H44</f>
        <v/>
      </c>
      <c r="H41" s="260" t="str">
        <f>IF(B41&gt;0,CkRec12!I44," ")</f>
        <v xml:space="preserve"> </v>
      </c>
      <c r="I41" s="67">
        <f>CkRec12!Q44</f>
        <v>0</v>
      </c>
      <c r="J41" s="40">
        <v>20</v>
      </c>
    </row>
    <row r="42" spans="1:10" ht="16.5" thickBot="1" x14ac:dyDescent="0.3">
      <c r="A42" s="116" t="str">
        <f>IF(B42&gt;0,CkRec12!E45," ")</f>
        <v xml:space="preserve"> </v>
      </c>
      <c r="B42" s="259">
        <f>CkRec12!C45</f>
        <v>0</v>
      </c>
      <c r="C42" s="113" t="str">
        <f>IF(B42&gt;0,CkRec12!A45," ")</f>
        <v xml:space="preserve"> </v>
      </c>
      <c r="D42" s="112"/>
      <c r="E42" s="112"/>
      <c r="F42" s="113" t="str">
        <f>IF(B42&gt;0,CkRec12!G45," ")</f>
        <v xml:space="preserve"> </v>
      </c>
      <c r="G42" s="66" t="str">
        <f>CkRec12!H45</f>
        <v/>
      </c>
      <c r="H42" s="260" t="str">
        <f>IF(B42&gt;0,CkRec12!I45," ")</f>
        <v xml:space="preserve"> </v>
      </c>
      <c r="I42" s="67">
        <f>CkRec12!Q45</f>
        <v>0</v>
      </c>
      <c r="J42" s="40">
        <v>20</v>
      </c>
    </row>
    <row r="43" spans="1:10" x14ac:dyDescent="0.25">
      <c r="A43" s="511" t="s">
        <v>51</v>
      </c>
      <c r="B43" s="512"/>
      <c r="C43" s="512"/>
      <c r="D43" s="512"/>
      <c r="E43" s="512"/>
      <c r="F43" s="512"/>
      <c r="G43" s="512"/>
      <c r="H43" s="512"/>
      <c r="I43" s="513"/>
    </row>
    <row r="44" spans="1:10" x14ac:dyDescent="0.25">
      <c r="A44" s="514" t="s">
        <v>274</v>
      </c>
      <c r="B44" s="515"/>
      <c r="C44" s="515"/>
      <c r="D44" s="515"/>
      <c r="E44" s="515"/>
      <c r="F44" s="515"/>
      <c r="G44" s="515"/>
      <c r="H44" s="515"/>
      <c r="I44" s="516"/>
    </row>
    <row r="45" spans="1:10" x14ac:dyDescent="0.25">
      <c r="A45" s="508" t="s">
        <v>59</v>
      </c>
      <c r="B45" s="509"/>
      <c r="C45" s="509"/>
      <c r="D45" s="509"/>
      <c r="E45" s="509"/>
      <c r="F45" s="509"/>
      <c r="G45" s="509"/>
      <c r="H45" s="509"/>
      <c r="I45" s="510"/>
    </row>
    <row r="46" spans="1:10" x14ac:dyDescent="0.25">
      <c r="A46" s="508" t="s">
        <v>60</v>
      </c>
      <c r="B46" s="509"/>
      <c r="C46" s="509"/>
      <c r="D46" s="509"/>
      <c r="E46" s="509"/>
      <c r="F46" s="509"/>
      <c r="G46" s="509"/>
      <c r="H46" s="509"/>
      <c r="I46" s="510"/>
    </row>
    <row r="47" spans="1:10" x14ac:dyDescent="0.25">
      <c r="A47" s="172"/>
      <c r="B47" s="320"/>
      <c r="C47" s="320"/>
      <c r="D47" s="320"/>
      <c r="E47" s="320"/>
      <c r="F47" s="320"/>
      <c r="G47" s="320"/>
      <c r="H47" s="320"/>
      <c r="I47" s="174"/>
    </row>
    <row r="48" spans="1:10" x14ac:dyDescent="0.25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9" x14ac:dyDescent="0.25">
      <c r="A49" s="500" t="str">
        <f>UPPER(Reports!$C$9)</f>
        <v/>
      </c>
      <c r="B49" s="424"/>
      <c r="C49" s="424"/>
      <c r="D49" s="424"/>
      <c r="E49" s="424"/>
      <c r="F49" s="424"/>
      <c r="G49" s="424"/>
      <c r="H49" s="424"/>
      <c r="I49" s="425"/>
    </row>
    <row r="50" spans="1:9" x14ac:dyDescent="0.25">
      <c r="A50" s="501">
        <f>Reports!$C$11</f>
        <v>0</v>
      </c>
      <c r="B50" s="502"/>
      <c r="C50" s="502"/>
      <c r="D50" s="502"/>
      <c r="E50" s="502"/>
      <c r="F50" s="502"/>
      <c r="G50" s="502"/>
      <c r="H50" s="502"/>
      <c r="I50" s="503"/>
    </row>
    <row r="51" spans="1:9" x14ac:dyDescent="0.25">
      <c r="A51" s="497">
        <f>CkRec12!I54</f>
        <v>42735</v>
      </c>
      <c r="B51" s="498"/>
      <c r="C51" s="498"/>
      <c r="D51" s="498"/>
      <c r="E51" s="498"/>
      <c r="F51" s="498"/>
      <c r="G51" s="498"/>
      <c r="H51" s="498"/>
      <c r="I51" s="499"/>
    </row>
    <row r="52" spans="1:9" ht="16.5" thickBot="1" x14ac:dyDescent="0.3">
      <c r="A52" s="30"/>
      <c r="B52" s="31"/>
      <c r="C52" s="31"/>
      <c r="D52" s="31"/>
      <c r="E52" s="31"/>
      <c r="F52" s="109"/>
      <c r="G52" s="110"/>
      <c r="H52" s="110"/>
      <c r="I52" s="32"/>
    </row>
    <row r="54" spans="1:9" x14ac:dyDescent="0.25">
      <c r="E54" s="496"/>
      <c r="F54" s="496"/>
      <c r="G54" s="496"/>
    </row>
  </sheetData>
  <sheetProtection password="ED9C" sheet="1" objects="1" scenarios="1" selectLockedCells="1"/>
  <mergeCells count="20">
    <mergeCell ref="A49:I49"/>
    <mergeCell ref="A50:I50"/>
    <mergeCell ref="A51:I51"/>
    <mergeCell ref="E54:G54"/>
    <mergeCell ref="H11:H12"/>
    <mergeCell ref="I11:I12"/>
    <mergeCell ref="A43:I43"/>
    <mergeCell ref="A44:I44"/>
    <mergeCell ref="A45:I45"/>
    <mergeCell ref="A46:I46"/>
    <mergeCell ref="A2:I2"/>
    <mergeCell ref="A3:I3"/>
    <mergeCell ref="A5:E5"/>
    <mergeCell ref="A9:E9"/>
    <mergeCell ref="A11:B11"/>
    <mergeCell ref="C11:C12"/>
    <mergeCell ref="D11:D12"/>
    <mergeCell ref="E11:E12"/>
    <mergeCell ref="F11:F12"/>
    <mergeCell ref="G11:G12"/>
  </mergeCells>
  <hyperlinks>
    <hyperlink ref="M1" location="Reports!A1" display="BACK TO MAIN"/>
  </hyperlinks>
  <printOptions horizontalCentered="1" verticalCentered="1"/>
  <pageMargins left="0.45" right="0.45" top="0.5" bottom="0.5" header="0.3" footer="0.3"/>
  <pageSetup paperSize="9" fitToHeight="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1" width="9.140625" style="3"/>
    <col min="12" max="12" width="10" style="3" bestFit="1" customWidth="1"/>
    <col min="13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CkRec01!E40</f>
        <v>January 1-31,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64"/>
      <c r="O7" s="164"/>
      <c r="P7" s="164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266"/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266"/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CkRec01!I44</f>
        <v>42400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21:B21"/>
    <mergeCell ref="A2:P2"/>
    <mergeCell ref="F10:G10"/>
    <mergeCell ref="O10:P10"/>
    <mergeCell ref="K9:M9"/>
    <mergeCell ref="N9:P9"/>
    <mergeCell ref="E9:G9"/>
    <mergeCell ref="A9:D9"/>
    <mergeCell ref="H9:J9"/>
    <mergeCell ref="A10:B11"/>
    <mergeCell ref="N6:P6"/>
    <mergeCell ref="N10:N11"/>
    <mergeCell ref="K10:K11"/>
    <mergeCell ref="H10:H11"/>
    <mergeCell ref="A29:B29"/>
    <mergeCell ref="A30:B30"/>
    <mergeCell ref="A20:B20"/>
    <mergeCell ref="A14:B14"/>
    <mergeCell ref="A16:B16"/>
    <mergeCell ref="A12:B12"/>
    <mergeCell ref="L10:M10"/>
    <mergeCell ref="E10:E11"/>
    <mergeCell ref="I10:J10"/>
    <mergeCell ref="A27:B27"/>
    <mergeCell ref="A15:B15"/>
    <mergeCell ref="A22:B22"/>
    <mergeCell ref="D10:D11"/>
    <mergeCell ref="C10:C11"/>
    <mergeCell ref="O1:P1"/>
    <mergeCell ref="A32:P32"/>
    <mergeCell ref="A34:P35"/>
    <mergeCell ref="A37:P37"/>
    <mergeCell ref="A38:P38"/>
    <mergeCell ref="A8:E8"/>
    <mergeCell ref="A13:P13"/>
    <mergeCell ref="A25:B25"/>
    <mergeCell ref="A26:B26"/>
    <mergeCell ref="A23:B23"/>
    <mergeCell ref="A24:B24"/>
    <mergeCell ref="A3:P3"/>
    <mergeCell ref="A17:B17"/>
    <mergeCell ref="A18:B18"/>
    <mergeCell ref="A19:B19"/>
    <mergeCell ref="A28:B28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CkRec02!E40</f>
        <v>February 1-29,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RAAF01!N15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RAAF01!N16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CkRec02!I44</f>
        <v>42429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CkRec03!E50</f>
        <v>March 1-31,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RAAF02!N15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RAAF02!N16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CkRec03!I53</f>
        <v>42460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40"/>
  <sheetViews>
    <sheetView topLeftCell="F1" workbookViewId="0">
      <selection activeCell="AA1" sqref="AA1"/>
    </sheetView>
  </sheetViews>
  <sheetFormatPr defaultRowHeight="16.5" x14ac:dyDescent="0.3"/>
  <cols>
    <col min="1" max="1" width="7.285156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6" width="0" style="3" hidden="1" customWidth="1"/>
    <col min="27" max="27" width="17.5703125" style="3" customWidth="1"/>
    <col min="28" max="16384" width="9.140625" style="3"/>
  </cols>
  <sheetData>
    <row r="1" spans="1:27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AA1" s="294" t="s">
        <v>288</v>
      </c>
    </row>
    <row r="2" spans="1:27" s="2" customFormat="1" x14ac:dyDescent="0.3">
      <c r="A2" s="338" t="str">
        <f>CkRec04!E40</f>
        <v>April 1-30,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7" s="2" customFormat="1" x14ac:dyDescent="0.3">
      <c r="M3" s="91" t="s">
        <v>261</v>
      </c>
      <c r="N3" s="301" t="s">
        <v>290</v>
      </c>
      <c r="O3" s="4"/>
      <c r="P3" s="4"/>
    </row>
    <row r="4" spans="1:27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7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7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7" x14ac:dyDescent="0.3">
      <c r="M7" s="91" t="s">
        <v>264</v>
      </c>
      <c r="N7" s="92" t="s">
        <v>265</v>
      </c>
    </row>
    <row r="9" spans="1:27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259</v>
      </c>
    </row>
    <row r="10" spans="1:27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7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7" x14ac:dyDescent="0.3">
      <c r="A12" s="89"/>
      <c r="B12" s="90"/>
      <c r="C12" s="9" t="s">
        <v>64</v>
      </c>
      <c r="D12" s="9"/>
      <c r="E12" s="9"/>
      <c r="F12" s="9">
        <f>CkRec04!M15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7" x14ac:dyDescent="0.3">
      <c r="A13" s="186">
        <f>IF(CkRec04!E16&gt;0,CkRec04!E16,CkRec04!B16)</f>
        <v>0</v>
      </c>
      <c r="B13" s="192">
        <f>IF(CkRec04!C16&gt;0,CkRec04!C16,CkRec04!A16)</f>
        <v>0</v>
      </c>
      <c r="C13" s="90">
        <f>CkRec04!G16</f>
        <v>0</v>
      </c>
      <c r="D13" s="12">
        <f>CkRec04!J16</f>
        <v>0</v>
      </c>
      <c r="E13" s="12">
        <f>CkRec04!K16</f>
        <v>0</v>
      </c>
      <c r="F13" s="12">
        <f>+F12+D13-E13</f>
        <v>0</v>
      </c>
      <c r="G13" s="12">
        <f>CkRec04!P16</f>
        <v>0</v>
      </c>
      <c r="H13" s="13">
        <f>+IF(CkRec04!H16='CDR 04'!$H$11,CkRec04!O16,0)</f>
        <v>0</v>
      </c>
      <c r="I13" s="13">
        <f>+IF(CkRec04!H16='CDR 04'!$I$11,CkRec04!O16,0)</f>
        <v>0</v>
      </c>
      <c r="J13" s="13">
        <f>+IF(CkRec04!H16='CDR 04'!$J$11,CkRec04!O16,0)</f>
        <v>0</v>
      </c>
      <c r="K13" s="13">
        <f>+IF(CkRec04!H16='CDR 04'!$K$11,CkRec04!O16,0)</f>
        <v>0</v>
      </c>
      <c r="L13" s="13">
        <f>+IF(CkRec04!H16='CDR 04'!$L$11,CkRec04!O16,0)</f>
        <v>0</v>
      </c>
      <c r="M13" s="13">
        <f>+IF(CkRec04!H16='CDR 04'!$M$11,CkRec04!O16,0)</f>
        <v>0</v>
      </c>
      <c r="N13" s="95">
        <f>+IF(AND(CkRec04!H16&lt;&gt;$H$11,CkRec04!H16&lt;&gt;$I$11,CkRec04!H16&lt;&gt;$J$11,CkRec04!H16&lt;&gt;$K$11,CkRec04!H16&lt;&gt;$L$11,CkRec04!H16&lt;&gt;$M$11),VLOOKUP(CkRec04!H16,CkRec04!$H$16:$N$35,7,0),0)</f>
        <v>0</v>
      </c>
      <c r="O13" s="96" t="str">
        <f>+IF(AND(CkRec04!H16&lt;&gt;$H$11,CkRec04!H16&lt;&gt;$I$11,CkRec04!H16&lt;&gt;$J$11,CkRec04!H16&lt;&gt;$K$11,CkRec04!H16&lt;&gt;$L$11,CkRec04!H16&lt;&gt;$M$11),VLOOKUP(CkRec04!H16,CkRec04!$H$16:$N$35,1,0),0)</f>
        <v/>
      </c>
      <c r="P13" s="94">
        <f>+IF(AND(CkRec04!H16&lt;&gt;$H$11,CkRec04!H16&lt;&gt;$I$11,CkRec04!H16&lt;&gt;$J$11,CkRec04!H16&lt;&gt;$K$11,CkRec04!H16&lt;&gt;$L$11,CkRec04!H16&lt;&gt;$M$11),CkRec04!O16,0)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7" x14ac:dyDescent="0.3">
      <c r="A14" s="186">
        <f>IF(CkRec04!E17&gt;0,CkRec04!E17,CkRec04!B17)</f>
        <v>0</v>
      </c>
      <c r="B14" s="192">
        <f>IF(CkRec04!C17&gt;0,CkRec04!C17,CkRec04!A17)</f>
        <v>0</v>
      </c>
      <c r="C14" s="90">
        <f>CkRec04!G17</f>
        <v>0</v>
      </c>
      <c r="D14" s="12">
        <f>CkRec04!J17</f>
        <v>0</v>
      </c>
      <c r="E14" s="12">
        <f>CkRec04!K17</f>
        <v>0</v>
      </c>
      <c r="F14" s="12">
        <f t="shared" ref="F14:F31" si="1">+F13+D14-E14</f>
        <v>0</v>
      </c>
      <c r="G14" s="12">
        <f>CkRec04!P17</f>
        <v>0</v>
      </c>
      <c r="H14" s="13">
        <f>+IF(CkRec04!H17='CDR 04'!$H$11,CkRec04!O17,0)</f>
        <v>0</v>
      </c>
      <c r="I14" s="13">
        <f>+IF(CkRec04!H17='CDR 04'!$I$11,CkRec04!O17,0)</f>
        <v>0</v>
      </c>
      <c r="J14" s="13">
        <f>+IF(CkRec04!H17='CDR 04'!$J$11,CkRec04!O17,0)</f>
        <v>0</v>
      </c>
      <c r="K14" s="13">
        <f>+IF(CkRec04!H17='CDR 04'!$K$11,CkRec04!O17,0)</f>
        <v>0</v>
      </c>
      <c r="L14" s="13">
        <f>+IF(CkRec04!H17='CDR 04'!$L$11,CkRec04!O17,0)</f>
        <v>0</v>
      </c>
      <c r="M14" s="13">
        <f>+IF(CkRec04!H17='CDR 04'!$M$11,CkRec04!O17,0)</f>
        <v>0</v>
      </c>
      <c r="N14" s="95">
        <f>+IF(AND(CkRec04!H17&lt;&gt;$H$11,CkRec04!H17&lt;&gt;$I$11,CkRec04!H17&lt;&gt;$J$11,CkRec04!H17&lt;&gt;$K$11,CkRec04!H17&lt;&gt;$L$11,CkRec04!H17&lt;&gt;$M$11),VLOOKUP(CkRec04!H17,CkRec04!$H$16:$N$35,7,0),0)</f>
        <v>0</v>
      </c>
      <c r="O14" s="96" t="str">
        <f>+IF(AND(CkRec04!H17&lt;&gt;$H$11,CkRec04!H17&lt;&gt;$I$11,CkRec04!H17&lt;&gt;$J$11,CkRec04!H17&lt;&gt;$K$11,CkRec04!H17&lt;&gt;$L$11,CkRec04!H17&lt;&gt;$M$11),VLOOKUP(CkRec04!H17,CkRec04!$H$16:$N$35,1,0),0)</f>
        <v/>
      </c>
      <c r="P14" s="94">
        <f>+IF(AND(CkRec04!H17&lt;&gt;$H$11,CkRec04!H17&lt;&gt;$I$11,CkRec04!H17&lt;&gt;$J$11,CkRec04!H17&lt;&gt;$K$11,CkRec04!H17&lt;&gt;$L$11,CkRec04!H17&lt;&gt;$M$11),CkRec04!O17,0)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7" x14ac:dyDescent="0.3">
      <c r="A15" s="186">
        <f>IF(CkRec04!E18&gt;0,CkRec04!E18,CkRec04!B18)</f>
        <v>0</v>
      </c>
      <c r="B15" s="192">
        <f>IF(CkRec04!C18&gt;0,CkRec04!C18,CkRec04!A18)</f>
        <v>0</v>
      </c>
      <c r="C15" s="90">
        <f>CkRec04!G18</f>
        <v>0</v>
      </c>
      <c r="D15" s="12">
        <f>CkRec04!J18</f>
        <v>0</v>
      </c>
      <c r="E15" s="12">
        <f>CkRec04!K18</f>
        <v>0</v>
      </c>
      <c r="F15" s="12">
        <f t="shared" si="1"/>
        <v>0</v>
      </c>
      <c r="G15" s="12">
        <f>CkRec04!P18</f>
        <v>0</v>
      </c>
      <c r="H15" s="13">
        <f>+IF(CkRec04!H18='CDR 04'!$H$11,CkRec04!O18,0)</f>
        <v>0</v>
      </c>
      <c r="I15" s="13">
        <f>+IF(CkRec04!H18='CDR 04'!$I$11,CkRec04!O18,0)</f>
        <v>0</v>
      </c>
      <c r="J15" s="13">
        <f>+IF(CkRec04!H18='CDR 04'!$J$11,CkRec04!O18,0)</f>
        <v>0</v>
      </c>
      <c r="K15" s="13">
        <f>+IF(CkRec04!H18='CDR 04'!$K$11,CkRec04!O18,0)</f>
        <v>0</v>
      </c>
      <c r="L15" s="13">
        <f>+IF(CkRec04!H18='CDR 04'!$L$11,CkRec04!O18,0)</f>
        <v>0</v>
      </c>
      <c r="M15" s="13">
        <f>+IF(CkRec04!H18='CDR 04'!$M$11,CkRec04!O18,0)</f>
        <v>0</v>
      </c>
      <c r="N15" s="95">
        <f>+IF(AND(CkRec04!H18&lt;&gt;$H$11,CkRec04!H18&lt;&gt;$I$11,CkRec04!H18&lt;&gt;$J$11,CkRec04!H18&lt;&gt;$K$11,CkRec04!H18&lt;&gt;$L$11,CkRec04!H18&lt;&gt;$M$11),VLOOKUP(CkRec04!H18,CkRec04!$H$16:$N$35,7,0),0)</f>
        <v>0</v>
      </c>
      <c r="O15" s="96" t="str">
        <f>+IF(AND(CkRec04!H18&lt;&gt;$H$11,CkRec04!H18&lt;&gt;$I$11,CkRec04!H18&lt;&gt;$J$11,CkRec04!H18&lt;&gt;$K$11,CkRec04!H18&lt;&gt;$L$11,CkRec04!H18&lt;&gt;$M$11),VLOOKUP(CkRec04!H18,CkRec04!$H$16:$N$35,1,0),0)</f>
        <v/>
      </c>
      <c r="P15" s="94">
        <f>+IF(AND(CkRec04!H18&lt;&gt;$H$11,CkRec04!H18&lt;&gt;$I$11,CkRec04!H18&lt;&gt;$J$11,CkRec04!H18&lt;&gt;$K$11,CkRec04!H18&lt;&gt;$L$11,CkRec04!H18&lt;&gt;$M$11),CkRec04!O18,0)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7" x14ac:dyDescent="0.3">
      <c r="A16" s="186">
        <f>IF(CkRec04!E19&gt;0,CkRec04!E19,CkRec04!B19)</f>
        <v>0</v>
      </c>
      <c r="B16" s="192">
        <f>IF(CkRec04!C19&gt;0,CkRec04!C19,CkRec04!A19)</f>
        <v>0</v>
      </c>
      <c r="C16" s="90">
        <f>CkRec04!G19</f>
        <v>0</v>
      </c>
      <c r="D16" s="12">
        <f>CkRec04!J19</f>
        <v>0</v>
      </c>
      <c r="E16" s="12">
        <f>CkRec04!K19</f>
        <v>0</v>
      </c>
      <c r="F16" s="12">
        <f t="shared" si="1"/>
        <v>0</v>
      </c>
      <c r="G16" s="12">
        <f>CkRec04!P19</f>
        <v>0</v>
      </c>
      <c r="H16" s="13">
        <f>+IF(CkRec04!H19='CDR 04'!$H$11,CkRec04!O19,0)</f>
        <v>0</v>
      </c>
      <c r="I16" s="13">
        <f>+IF(CkRec04!H19='CDR 04'!$I$11,CkRec04!O19,0)</f>
        <v>0</v>
      </c>
      <c r="J16" s="13">
        <f>+IF(CkRec04!H19='CDR 04'!$J$11,CkRec04!O19,0)</f>
        <v>0</v>
      </c>
      <c r="K16" s="13">
        <f>+IF(CkRec04!H19='CDR 04'!$K$11,CkRec04!O19,0)</f>
        <v>0</v>
      </c>
      <c r="L16" s="13">
        <f>+IF(CkRec04!H19='CDR 04'!$L$11,CkRec04!O19,0)</f>
        <v>0</v>
      </c>
      <c r="M16" s="13">
        <f>+IF(CkRec04!H19='CDR 04'!$M$11,CkRec04!O19,0)</f>
        <v>0</v>
      </c>
      <c r="N16" s="95">
        <f>+IF(AND(CkRec04!H19&lt;&gt;$H$11,CkRec04!H19&lt;&gt;$I$11,CkRec04!H19&lt;&gt;$J$11,CkRec04!H19&lt;&gt;$K$11,CkRec04!H19&lt;&gt;$L$11,CkRec04!H19&lt;&gt;$M$11),VLOOKUP(CkRec04!H19,CkRec04!$H$16:$N$35,7,0),0)</f>
        <v>0</v>
      </c>
      <c r="O16" s="96" t="str">
        <f>+IF(AND(CkRec04!H19&lt;&gt;$H$11,CkRec04!H19&lt;&gt;$I$11,CkRec04!H19&lt;&gt;$J$11,CkRec04!H19&lt;&gt;$K$11,CkRec04!H19&lt;&gt;$L$11,CkRec04!H19&lt;&gt;$M$11),VLOOKUP(CkRec04!H19,CkRec04!$H$16:$N$35,1,0),0)</f>
        <v/>
      </c>
      <c r="P16" s="94">
        <f>+IF(AND(CkRec04!H19&lt;&gt;$H$11,CkRec04!H19&lt;&gt;$I$11,CkRec04!H19&lt;&gt;$J$11,CkRec04!H19&lt;&gt;$K$11,CkRec04!H19&lt;&gt;$L$11,CkRec04!H19&lt;&gt;$M$11),CkRec04!O19,0)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 x14ac:dyDescent="0.3">
      <c r="A17" s="186">
        <f>IF(CkRec04!E20&gt;0,CkRec04!E20,CkRec04!B20)</f>
        <v>0</v>
      </c>
      <c r="B17" s="192">
        <f>IF(CkRec04!C20&gt;0,CkRec04!C20,CkRec04!A20)</f>
        <v>0</v>
      </c>
      <c r="C17" s="90">
        <f>CkRec04!G20</f>
        <v>0</v>
      </c>
      <c r="D17" s="12">
        <f>CkRec04!J20</f>
        <v>0</v>
      </c>
      <c r="E17" s="12">
        <f>CkRec04!K20</f>
        <v>0</v>
      </c>
      <c r="F17" s="12">
        <f t="shared" si="1"/>
        <v>0</v>
      </c>
      <c r="G17" s="12">
        <f>CkRec04!P20</f>
        <v>0</v>
      </c>
      <c r="H17" s="13">
        <f>+IF(CkRec04!H20='CDR 04'!$H$11,CkRec04!O20,0)</f>
        <v>0</v>
      </c>
      <c r="I17" s="13">
        <f>+IF(CkRec04!H20='CDR 04'!$I$11,CkRec04!O20,0)</f>
        <v>0</v>
      </c>
      <c r="J17" s="13">
        <f>+IF(CkRec04!H20='CDR 04'!$J$11,CkRec04!O20,0)</f>
        <v>0</v>
      </c>
      <c r="K17" s="13">
        <f>+IF(CkRec04!H20='CDR 04'!$K$11,CkRec04!O20,0)</f>
        <v>0</v>
      </c>
      <c r="L17" s="13">
        <f>+IF(CkRec04!H20='CDR 04'!$L$11,CkRec04!O20,0)</f>
        <v>0</v>
      </c>
      <c r="M17" s="13">
        <f>+IF(CkRec04!H20='CDR 04'!$M$11,CkRec04!O20,0)</f>
        <v>0</v>
      </c>
      <c r="N17" s="95">
        <f>+IF(AND(CkRec04!H20&lt;&gt;$H$11,CkRec04!H20&lt;&gt;$I$11,CkRec04!H20&lt;&gt;$J$11,CkRec04!H20&lt;&gt;$K$11,CkRec04!H20&lt;&gt;$L$11,CkRec04!H20&lt;&gt;$M$11),VLOOKUP(CkRec04!H20,CkRec04!$H$16:$N$35,7,0),0)</f>
        <v>0</v>
      </c>
      <c r="O17" s="96" t="str">
        <f>+IF(AND(CkRec04!H20&lt;&gt;$H$11,CkRec04!H20&lt;&gt;$I$11,CkRec04!H20&lt;&gt;$J$11,CkRec04!H20&lt;&gt;$K$11,CkRec04!H20&lt;&gt;$L$11,CkRec04!H20&lt;&gt;$M$11),VLOOKUP(CkRec04!H20,CkRec04!$H$16:$N$35,1,0),0)</f>
        <v/>
      </c>
      <c r="P17" s="94">
        <f>+IF(AND(CkRec04!H20&lt;&gt;$H$11,CkRec04!H20&lt;&gt;$I$11,CkRec04!H20&lt;&gt;$J$11,CkRec04!H20&lt;&gt;$K$11,CkRec04!H20&lt;&gt;$L$11,CkRec04!H20&lt;&gt;$M$11),CkRec04!O20,0)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 x14ac:dyDescent="0.3">
      <c r="A18" s="186">
        <f>IF(CkRec04!E21&gt;0,CkRec04!E21,CkRec04!B21)</f>
        <v>0</v>
      </c>
      <c r="B18" s="192">
        <f>IF(CkRec04!C21&gt;0,CkRec04!C21,CkRec04!A21)</f>
        <v>0</v>
      </c>
      <c r="C18" s="90">
        <f>CkRec04!G21</f>
        <v>0</v>
      </c>
      <c r="D18" s="12">
        <f>CkRec04!J21</f>
        <v>0</v>
      </c>
      <c r="E18" s="12">
        <f>CkRec04!K21</f>
        <v>0</v>
      </c>
      <c r="F18" s="12">
        <f t="shared" si="1"/>
        <v>0</v>
      </c>
      <c r="G18" s="12">
        <f>CkRec04!P21</f>
        <v>0</v>
      </c>
      <c r="H18" s="13">
        <f>+IF(CkRec04!H21='CDR 04'!$H$11,CkRec04!O21,0)</f>
        <v>0</v>
      </c>
      <c r="I18" s="13">
        <f>+IF(CkRec04!H21='CDR 04'!$I$11,CkRec04!O21,0)</f>
        <v>0</v>
      </c>
      <c r="J18" s="13">
        <f>+IF(CkRec04!H21='CDR 04'!$J$11,CkRec04!O21,0)</f>
        <v>0</v>
      </c>
      <c r="K18" s="13">
        <f>+IF(CkRec04!H21='CDR 04'!$K$11,CkRec04!O21,0)</f>
        <v>0</v>
      </c>
      <c r="L18" s="13">
        <f>+IF(CkRec04!H21='CDR 04'!$L$11,CkRec04!O21,0)</f>
        <v>0</v>
      </c>
      <c r="M18" s="13">
        <f>+IF(CkRec04!H21='CDR 04'!$M$11,CkRec04!O21,0)</f>
        <v>0</v>
      </c>
      <c r="N18" s="95">
        <f>+IF(AND(CkRec04!H21&lt;&gt;$H$11,CkRec04!H21&lt;&gt;$I$11,CkRec04!H21&lt;&gt;$J$11,CkRec04!H21&lt;&gt;$K$11,CkRec04!H21&lt;&gt;$L$11,CkRec04!H21&lt;&gt;$M$11),VLOOKUP(CkRec04!H21,CkRec04!$H$16:$N$35,7,0),0)</f>
        <v>0</v>
      </c>
      <c r="O18" s="96" t="str">
        <f>+IF(AND(CkRec04!H21&lt;&gt;$H$11,CkRec04!H21&lt;&gt;$I$11,CkRec04!H21&lt;&gt;$J$11,CkRec04!H21&lt;&gt;$K$11,CkRec04!H21&lt;&gt;$L$11,CkRec04!H21&lt;&gt;$M$11),VLOOKUP(CkRec04!H21,CkRec04!$H$16:$N$35,1,0),0)</f>
        <v/>
      </c>
      <c r="P18" s="94">
        <f>+IF(AND(CkRec04!H21&lt;&gt;$H$11,CkRec04!H21&lt;&gt;$I$11,CkRec04!H21&lt;&gt;$J$11,CkRec04!H21&lt;&gt;$K$11,CkRec04!H21&lt;&gt;$L$11,CkRec04!H21&lt;&gt;$M$11),CkRec04!O21,0)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 x14ac:dyDescent="0.3">
      <c r="A19" s="186">
        <f>IF(CkRec04!E22&gt;0,CkRec04!E22,CkRec04!B22)</f>
        <v>0</v>
      </c>
      <c r="B19" s="192">
        <f>IF(CkRec04!C22&gt;0,CkRec04!C22,CkRec04!A22)</f>
        <v>0</v>
      </c>
      <c r="C19" s="90">
        <f>CkRec04!G22</f>
        <v>0</v>
      </c>
      <c r="D19" s="12">
        <f>CkRec04!J22</f>
        <v>0</v>
      </c>
      <c r="E19" s="12">
        <f>CkRec04!K22</f>
        <v>0</v>
      </c>
      <c r="F19" s="12">
        <f t="shared" si="1"/>
        <v>0</v>
      </c>
      <c r="G19" s="12">
        <f>CkRec04!P22</f>
        <v>0</v>
      </c>
      <c r="H19" s="13">
        <f>+IF(CkRec04!H22='CDR 04'!$H$11,CkRec04!O22,0)</f>
        <v>0</v>
      </c>
      <c r="I19" s="13">
        <f>+IF(CkRec04!H22='CDR 04'!$I$11,CkRec04!O22,0)</f>
        <v>0</v>
      </c>
      <c r="J19" s="13">
        <f>+IF(CkRec04!H22='CDR 04'!$J$11,CkRec04!O22,0)</f>
        <v>0</v>
      </c>
      <c r="K19" s="13">
        <f>+IF(CkRec04!H22='CDR 04'!$K$11,CkRec04!O22,0)</f>
        <v>0</v>
      </c>
      <c r="L19" s="13">
        <f>+IF(CkRec04!H22='CDR 04'!$L$11,CkRec04!O22,0)</f>
        <v>0</v>
      </c>
      <c r="M19" s="13">
        <f>+IF(CkRec04!H22='CDR 04'!$M$11,CkRec04!O22,0)</f>
        <v>0</v>
      </c>
      <c r="N19" s="95">
        <f>+IF(AND(CkRec04!H22&lt;&gt;$H$11,CkRec04!H22&lt;&gt;$I$11,CkRec04!H22&lt;&gt;$J$11,CkRec04!H22&lt;&gt;$K$11,CkRec04!H22&lt;&gt;$L$11,CkRec04!H22&lt;&gt;$M$11),VLOOKUP(CkRec04!H22,CkRec04!$H$16:$N$35,7,0),0)</f>
        <v>0</v>
      </c>
      <c r="O19" s="96" t="str">
        <f>+IF(AND(CkRec04!H22&lt;&gt;$H$11,CkRec04!H22&lt;&gt;$I$11,CkRec04!H22&lt;&gt;$J$11,CkRec04!H22&lt;&gt;$K$11,CkRec04!H22&lt;&gt;$L$11,CkRec04!H22&lt;&gt;$M$11),VLOOKUP(CkRec04!H22,CkRec04!$H$16:$N$35,1,0),0)</f>
        <v/>
      </c>
      <c r="P19" s="94">
        <f>+IF(AND(CkRec04!H22&lt;&gt;$H$11,CkRec04!H22&lt;&gt;$I$11,CkRec04!H22&lt;&gt;$J$11,CkRec04!H22&lt;&gt;$K$11,CkRec04!H22&lt;&gt;$L$11,CkRec04!H22&lt;&gt;$M$11),CkRec04!O22,0)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 x14ac:dyDescent="0.3">
      <c r="A20" s="186">
        <f>IF(CkRec04!E23&gt;0,CkRec04!E23,CkRec04!B23)</f>
        <v>0</v>
      </c>
      <c r="B20" s="192">
        <f>IF(CkRec04!C23&gt;0,CkRec04!C23,CkRec04!A23)</f>
        <v>0</v>
      </c>
      <c r="C20" s="90">
        <f>CkRec04!G23</f>
        <v>0</v>
      </c>
      <c r="D20" s="12">
        <f>CkRec04!J23</f>
        <v>0</v>
      </c>
      <c r="E20" s="12">
        <f>CkRec04!K23</f>
        <v>0</v>
      </c>
      <c r="F20" s="12">
        <f t="shared" si="1"/>
        <v>0</v>
      </c>
      <c r="G20" s="12">
        <f>CkRec04!P23</f>
        <v>0</v>
      </c>
      <c r="H20" s="13">
        <f>+IF(CkRec04!H23='CDR 04'!$H$11,CkRec04!O23,0)</f>
        <v>0</v>
      </c>
      <c r="I20" s="13">
        <f>+IF(CkRec04!H23='CDR 04'!$I$11,CkRec04!O23,0)</f>
        <v>0</v>
      </c>
      <c r="J20" s="13">
        <f>+IF(CkRec04!H23='CDR 04'!$J$11,CkRec04!O23,0)</f>
        <v>0</v>
      </c>
      <c r="K20" s="13">
        <f>+IF(CkRec04!H23='CDR 04'!$K$11,CkRec04!O23,0)</f>
        <v>0</v>
      </c>
      <c r="L20" s="13">
        <f>+IF(CkRec04!H23='CDR 04'!$L$11,CkRec04!O23,0)</f>
        <v>0</v>
      </c>
      <c r="M20" s="13">
        <f>+IF(CkRec04!H23='CDR 04'!$M$11,CkRec04!O23,0)</f>
        <v>0</v>
      </c>
      <c r="N20" s="95">
        <f>+IF(AND(CkRec04!H23&lt;&gt;$H$11,CkRec04!H23&lt;&gt;$I$11,CkRec04!H23&lt;&gt;$J$11,CkRec04!H23&lt;&gt;$K$11,CkRec04!H23&lt;&gt;$L$11,CkRec04!H23&lt;&gt;$M$11),VLOOKUP(CkRec04!H23,CkRec04!$H$16:$N$35,7,0),0)</f>
        <v>0</v>
      </c>
      <c r="O20" s="96" t="str">
        <f>+IF(AND(CkRec04!H23&lt;&gt;$H$11,CkRec04!H23&lt;&gt;$I$11,CkRec04!H23&lt;&gt;$J$11,CkRec04!H23&lt;&gt;$K$11,CkRec04!H23&lt;&gt;$L$11,CkRec04!H23&lt;&gt;$M$11),VLOOKUP(CkRec04!H23,CkRec04!$H$16:$N$35,1,0),0)</f>
        <v/>
      </c>
      <c r="P20" s="94">
        <f>+IF(AND(CkRec04!H23&lt;&gt;$H$11,CkRec04!H23&lt;&gt;$I$11,CkRec04!H23&lt;&gt;$J$11,CkRec04!H23&lt;&gt;$K$11,CkRec04!H23&lt;&gt;$L$11,CkRec04!H23&lt;&gt;$M$11),CkRec04!O23,0)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 x14ac:dyDescent="0.3">
      <c r="A21" s="186">
        <f>IF(CkRec04!E24&gt;0,CkRec04!E24,CkRec04!B24)</f>
        <v>0</v>
      </c>
      <c r="B21" s="192">
        <f>IF(CkRec04!C24&gt;0,CkRec04!C24,CkRec04!A24)</f>
        <v>0</v>
      </c>
      <c r="C21" s="90">
        <f>CkRec04!G24</f>
        <v>0</v>
      </c>
      <c r="D21" s="12">
        <f>CkRec04!J24</f>
        <v>0</v>
      </c>
      <c r="E21" s="12">
        <f>CkRec04!K24</f>
        <v>0</v>
      </c>
      <c r="F21" s="12">
        <f t="shared" si="1"/>
        <v>0</v>
      </c>
      <c r="G21" s="12">
        <f>CkRec04!P24</f>
        <v>0</v>
      </c>
      <c r="H21" s="13">
        <f>+IF(CkRec04!H24='CDR 04'!$H$11,CkRec04!O24,0)</f>
        <v>0</v>
      </c>
      <c r="I21" s="13">
        <f>+IF(CkRec04!H24='CDR 04'!$I$11,CkRec04!O24,0)</f>
        <v>0</v>
      </c>
      <c r="J21" s="13">
        <f>+IF(CkRec04!H24='CDR 04'!$J$11,CkRec04!O24,0)</f>
        <v>0</v>
      </c>
      <c r="K21" s="13">
        <f>+IF(CkRec04!H24='CDR 04'!$K$11,CkRec04!O24,0)</f>
        <v>0</v>
      </c>
      <c r="L21" s="13">
        <f>+IF(CkRec04!H24='CDR 04'!$L$11,CkRec04!O24,0)</f>
        <v>0</v>
      </c>
      <c r="M21" s="13">
        <f>+IF(CkRec04!H24='CDR 04'!$M$11,CkRec04!O24,0)</f>
        <v>0</v>
      </c>
      <c r="N21" s="95">
        <f>+IF(AND(CkRec04!H24&lt;&gt;$H$11,CkRec04!H24&lt;&gt;$I$11,CkRec04!H24&lt;&gt;$J$11,CkRec04!H24&lt;&gt;$K$11,CkRec04!H24&lt;&gt;$L$11,CkRec04!H24&lt;&gt;$M$11),VLOOKUP(CkRec04!H24,CkRec04!$H$16:$N$35,7,0),0)</f>
        <v>0</v>
      </c>
      <c r="O21" s="96" t="str">
        <f>+IF(AND(CkRec04!H24&lt;&gt;$H$11,CkRec04!H24&lt;&gt;$I$11,CkRec04!H24&lt;&gt;$J$11,CkRec04!H24&lt;&gt;$K$11,CkRec04!H24&lt;&gt;$L$11,CkRec04!H24&lt;&gt;$M$11),VLOOKUP(CkRec04!H24,CkRec04!$H$16:$N$35,1,0),0)</f>
        <v/>
      </c>
      <c r="P21" s="94">
        <f>+IF(AND(CkRec04!H24&lt;&gt;$H$11,CkRec04!H24&lt;&gt;$I$11,CkRec04!H24&lt;&gt;$J$11,CkRec04!H24&lt;&gt;$K$11,CkRec04!H24&lt;&gt;$L$11,CkRec04!H24&lt;&gt;$M$11),CkRec04!O24,0)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 x14ac:dyDescent="0.3">
      <c r="A22" s="186">
        <f>IF(CkRec04!E25&gt;0,CkRec04!E25,CkRec04!B25)</f>
        <v>0</v>
      </c>
      <c r="B22" s="192">
        <f>IF(CkRec04!C25&gt;0,CkRec04!C25,CkRec04!A25)</f>
        <v>0</v>
      </c>
      <c r="C22" s="90">
        <f>CkRec04!G25</f>
        <v>0</v>
      </c>
      <c r="D22" s="12">
        <f>CkRec04!J25</f>
        <v>0</v>
      </c>
      <c r="E22" s="12">
        <f>CkRec04!K25</f>
        <v>0</v>
      </c>
      <c r="F22" s="12">
        <f t="shared" si="1"/>
        <v>0</v>
      </c>
      <c r="G22" s="12">
        <f>CkRec04!P25</f>
        <v>0</v>
      </c>
      <c r="H22" s="13">
        <f>+IF(CkRec04!H25='CDR 04'!$H$11,CkRec04!O25,0)</f>
        <v>0</v>
      </c>
      <c r="I22" s="13">
        <f>+IF(CkRec04!H25='CDR 04'!$I$11,CkRec04!O25,0)</f>
        <v>0</v>
      </c>
      <c r="J22" s="13">
        <f>+IF(CkRec04!H25='CDR 04'!$J$11,CkRec04!O25,0)</f>
        <v>0</v>
      </c>
      <c r="K22" s="13">
        <f>+IF(CkRec04!H25='CDR 04'!$K$11,CkRec04!O25,0)</f>
        <v>0</v>
      </c>
      <c r="L22" s="13">
        <f>+IF(CkRec04!H25='CDR 04'!$L$11,CkRec04!O25,0)</f>
        <v>0</v>
      </c>
      <c r="M22" s="13">
        <f>+IF(CkRec04!H25='CDR 04'!$M$11,CkRec04!O25,0)</f>
        <v>0</v>
      </c>
      <c r="N22" s="95">
        <f>+IF(AND(CkRec04!H25&lt;&gt;$H$11,CkRec04!H25&lt;&gt;$I$11,CkRec04!H25&lt;&gt;$J$11,CkRec04!H25&lt;&gt;$K$11,CkRec04!H25&lt;&gt;$L$11,CkRec04!H25&lt;&gt;$M$11),VLOOKUP(CkRec04!H25,CkRec04!$H$16:$N$35,7,0),0)</f>
        <v>0</v>
      </c>
      <c r="O22" s="96" t="str">
        <f>+IF(AND(CkRec04!H25&lt;&gt;$H$11,CkRec04!H25&lt;&gt;$I$11,CkRec04!H25&lt;&gt;$J$11,CkRec04!H25&lt;&gt;$K$11,CkRec04!H25&lt;&gt;$L$11,CkRec04!H25&lt;&gt;$M$11),VLOOKUP(CkRec04!H25,CkRec04!$H$16:$N$35,1,0),0)</f>
        <v/>
      </c>
      <c r="P22" s="94">
        <f>+IF(AND(CkRec04!H25&lt;&gt;$H$11,CkRec04!H25&lt;&gt;$I$11,CkRec04!H25&lt;&gt;$J$11,CkRec04!H25&lt;&gt;$K$11,CkRec04!H25&lt;&gt;$L$11,CkRec04!H25&lt;&gt;$M$11),CkRec04!O25,0)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 x14ac:dyDescent="0.3">
      <c r="A23" s="186">
        <f>IF(CkRec04!E26&gt;0,CkRec04!E26,CkRec04!B26)</f>
        <v>0</v>
      </c>
      <c r="B23" s="192">
        <f>IF(CkRec04!C26&gt;0,CkRec04!C26,CkRec04!A26)</f>
        <v>0</v>
      </c>
      <c r="C23" s="90">
        <f>CkRec04!G26</f>
        <v>0</v>
      </c>
      <c r="D23" s="12">
        <f>CkRec04!J26</f>
        <v>0</v>
      </c>
      <c r="E23" s="12">
        <f>CkRec04!K26</f>
        <v>0</v>
      </c>
      <c r="F23" s="12">
        <f t="shared" si="1"/>
        <v>0</v>
      </c>
      <c r="G23" s="12">
        <f>CkRec04!P26</f>
        <v>0</v>
      </c>
      <c r="H23" s="13">
        <f>+IF(CkRec04!H26='CDR 04'!$H$11,CkRec04!O26,0)</f>
        <v>0</v>
      </c>
      <c r="I23" s="13">
        <f>+IF(CkRec04!H26='CDR 04'!$I$11,CkRec04!O26,0)</f>
        <v>0</v>
      </c>
      <c r="J23" s="13">
        <f>+IF(CkRec04!H26='CDR 04'!$J$11,CkRec04!O26,0)</f>
        <v>0</v>
      </c>
      <c r="K23" s="13">
        <f>+IF(CkRec04!H26='CDR 04'!$K$11,CkRec04!O26,0)</f>
        <v>0</v>
      </c>
      <c r="L23" s="13">
        <f>+IF(CkRec04!H26='CDR 04'!$L$11,CkRec04!O26,0)</f>
        <v>0</v>
      </c>
      <c r="M23" s="13">
        <f>+IF(CkRec04!H26='CDR 04'!$M$11,CkRec04!O26,0)</f>
        <v>0</v>
      </c>
      <c r="N23" s="95">
        <f>+IF(AND(CkRec04!H26&lt;&gt;$H$11,CkRec04!H26&lt;&gt;$I$11,CkRec04!H26&lt;&gt;$J$11,CkRec04!H26&lt;&gt;$K$11,CkRec04!H26&lt;&gt;$L$11,CkRec04!H26&lt;&gt;$M$11),VLOOKUP(CkRec04!H26,CkRec04!$H$16:$N$35,7,0),0)</f>
        <v>0</v>
      </c>
      <c r="O23" s="96" t="str">
        <f>+IF(AND(CkRec04!H26&lt;&gt;$H$11,CkRec04!H26&lt;&gt;$I$11,CkRec04!H26&lt;&gt;$J$11,CkRec04!H26&lt;&gt;$K$11,CkRec04!H26&lt;&gt;$L$11,CkRec04!H26&lt;&gt;$M$11),VLOOKUP(CkRec04!H26,CkRec04!$H$16:$N$35,1,0),0)</f>
        <v/>
      </c>
      <c r="P23" s="94">
        <f>+IF(AND(CkRec04!H26&lt;&gt;$H$11,CkRec04!H26&lt;&gt;$I$11,CkRec04!H26&lt;&gt;$J$11,CkRec04!H26&lt;&gt;$K$11,CkRec04!H26&lt;&gt;$L$11,CkRec04!H26&lt;&gt;$M$11),CkRec04!O26,0)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 x14ac:dyDescent="0.3">
      <c r="A24" s="186">
        <f>IF(CkRec04!E27&gt;0,CkRec04!E27,CkRec04!B27)</f>
        <v>0</v>
      </c>
      <c r="B24" s="192">
        <f>IF(CkRec04!C27&gt;0,CkRec04!C27,CkRec04!A27)</f>
        <v>0</v>
      </c>
      <c r="C24" s="90">
        <f>CkRec04!G27</f>
        <v>0</v>
      </c>
      <c r="D24" s="12">
        <f>CkRec04!J27</f>
        <v>0</v>
      </c>
      <c r="E24" s="12">
        <f>CkRec04!K27</f>
        <v>0</v>
      </c>
      <c r="F24" s="12">
        <f t="shared" si="1"/>
        <v>0</v>
      </c>
      <c r="G24" s="12">
        <f>CkRec04!P27</f>
        <v>0</v>
      </c>
      <c r="H24" s="13">
        <f>+IF(CkRec04!H27='CDR 04'!$H$11,CkRec04!O27,0)</f>
        <v>0</v>
      </c>
      <c r="I24" s="13">
        <f>+IF(CkRec04!H27='CDR 04'!$I$11,CkRec04!O27,0)</f>
        <v>0</v>
      </c>
      <c r="J24" s="13">
        <f>+IF(CkRec04!H27='CDR 04'!$J$11,CkRec04!O27,0)</f>
        <v>0</v>
      </c>
      <c r="K24" s="13">
        <f>+IF(CkRec04!H27='CDR 04'!$K$11,CkRec04!O27,0)</f>
        <v>0</v>
      </c>
      <c r="L24" s="13">
        <f>+IF(CkRec04!H27='CDR 04'!$L$11,CkRec04!O27,0)</f>
        <v>0</v>
      </c>
      <c r="M24" s="13">
        <f>+IF(CkRec04!H27='CDR 04'!$M$11,CkRec04!O27,0)</f>
        <v>0</v>
      </c>
      <c r="N24" s="95">
        <f>+IF(AND(CkRec04!H27&lt;&gt;$H$11,CkRec04!H27&lt;&gt;$I$11,CkRec04!H27&lt;&gt;$J$11,CkRec04!H27&lt;&gt;$K$11,CkRec04!H27&lt;&gt;$L$11,CkRec04!H27&lt;&gt;$M$11),VLOOKUP(CkRec04!H27,CkRec04!$H$16:$N$35,7,0),0)</f>
        <v>0</v>
      </c>
      <c r="O24" s="96" t="str">
        <f>+IF(AND(CkRec04!H27&lt;&gt;$H$11,CkRec04!H27&lt;&gt;$I$11,CkRec04!H27&lt;&gt;$J$11,CkRec04!H27&lt;&gt;$K$11,CkRec04!H27&lt;&gt;$L$11,CkRec04!H27&lt;&gt;$M$11),VLOOKUP(CkRec04!H27,CkRec04!$H$16:$N$35,1,0),0)</f>
        <v/>
      </c>
      <c r="P24" s="94">
        <f>+IF(AND(CkRec04!H27&lt;&gt;$H$11,CkRec04!H27&lt;&gt;$I$11,CkRec04!H27&lt;&gt;$J$11,CkRec04!H27&lt;&gt;$K$11,CkRec04!H27&lt;&gt;$L$11,CkRec04!H27&lt;&gt;$M$11),CkRec04!O27,0)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 x14ac:dyDescent="0.3">
      <c r="A25" s="186">
        <f>IF(CkRec04!E28&gt;0,CkRec04!E28,CkRec04!B28)</f>
        <v>0</v>
      </c>
      <c r="B25" s="192">
        <f>IF(CkRec04!C28&gt;0,CkRec04!C28,CkRec04!A28)</f>
        <v>0</v>
      </c>
      <c r="C25" s="90">
        <f>CkRec04!G28</f>
        <v>0</v>
      </c>
      <c r="D25" s="12">
        <f>CkRec04!J28</f>
        <v>0</v>
      </c>
      <c r="E25" s="12">
        <f>CkRec04!K28</f>
        <v>0</v>
      </c>
      <c r="F25" s="12">
        <f t="shared" si="1"/>
        <v>0</v>
      </c>
      <c r="G25" s="12">
        <f>CkRec04!P28</f>
        <v>0</v>
      </c>
      <c r="H25" s="13">
        <f>+IF(CkRec04!H28='CDR 04'!$H$11,CkRec04!O28,0)</f>
        <v>0</v>
      </c>
      <c r="I25" s="13">
        <f>+IF(CkRec04!H28='CDR 04'!$I$11,CkRec04!O28,0)</f>
        <v>0</v>
      </c>
      <c r="J25" s="13">
        <f>+IF(CkRec04!H28='CDR 04'!$J$11,CkRec04!O28,0)</f>
        <v>0</v>
      </c>
      <c r="K25" s="13">
        <f>+IF(CkRec04!H28='CDR 04'!$K$11,CkRec04!O28,0)</f>
        <v>0</v>
      </c>
      <c r="L25" s="13">
        <f>+IF(CkRec04!H28='CDR 04'!$L$11,CkRec04!O28,0)</f>
        <v>0</v>
      </c>
      <c r="M25" s="13">
        <f>+IF(CkRec04!H28='CDR 04'!$M$11,CkRec04!O28,0)</f>
        <v>0</v>
      </c>
      <c r="N25" s="95">
        <f>+IF(AND(CkRec04!H28&lt;&gt;$H$11,CkRec04!H28&lt;&gt;$I$11,CkRec04!H28&lt;&gt;$J$11,CkRec04!H28&lt;&gt;$K$11,CkRec04!H28&lt;&gt;$L$11,CkRec04!H28&lt;&gt;$M$11),VLOOKUP(CkRec04!H28,CkRec04!$H$16:$N$35,7,0),0)</f>
        <v>0</v>
      </c>
      <c r="O25" s="96" t="str">
        <f>+IF(AND(CkRec04!H28&lt;&gt;$H$11,CkRec04!H28&lt;&gt;$I$11,CkRec04!H28&lt;&gt;$J$11,CkRec04!H28&lt;&gt;$K$11,CkRec04!H28&lt;&gt;$L$11,CkRec04!H28&lt;&gt;$M$11),VLOOKUP(CkRec04!H28,CkRec04!$H$16:$N$35,1,0),0)</f>
        <v/>
      </c>
      <c r="P25" s="94">
        <f>+IF(AND(CkRec04!H28&lt;&gt;$H$11,CkRec04!H28&lt;&gt;$I$11,CkRec04!H28&lt;&gt;$J$11,CkRec04!H28&lt;&gt;$K$11,CkRec04!H28&lt;&gt;$L$11,CkRec04!H28&lt;&gt;$M$11),CkRec04!O28,0)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 x14ac:dyDescent="0.3">
      <c r="A26" s="186">
        <f>IF(CkRec04!E29&gt;0,CkRec04!E29,CkRec04!B29)</f>
        <v>0</v>
      </c>
      <c r="B26" s="192">
        <f>IF(CkRec04!C29&gt;0,CkRec04!C29,CkRec04!A29)</f>
        <v>0</v>
      </c>
      <c r="C26" s="90">
        <f>CkRec04!G29</f>
        <v>0</v>
      </c>
      <c r="D26" s="12">
        <f>CkRec04!J29</f>
        <v>0</v>
      </c>
      <c r="E26" s="12">
        <f>CkRec04!K29</f>
        <v>0</v>
      </c>
      <c r="F26" s="12">
        <f t="shared" si="1"/>
        <v>0</v>
      </c>
      <c r="G26" s="12">
        <f>CkRec04!P29</f>
        <v>0</v>
      </c>
      <c r="H26" s="13">
        <f>+IF(CkRec04!H29='CDR 04'!$H$11,CkRec04!O29,0)</f>
        <v>0</v>
      </c>
      <c r="I26" s="13">
        <f>+IF(CkRec04!H29='CDR 04'!$I$11,CkRec04!O29,0)</f>
        <v>0</v>
      </c>
      <c r="J26" s="13">
        <f>+IF(CkRec04!H29='CDR 04'!$J$11,CkRec04!O29,0)</f>
        <v>0</v>
      </c>
      <c r="K26" s="13">
        <f>+IF(CkRec04!H29='CDR 04'!$K$11,CkRec04!O29,0)</f>
        <v>0</v>
      </c>
      <c r="L26" s="13">
        <f>+IF(CkRec04!H29='CDR 04'!$L$11,CkRec04!O29,0)</f>
        <v>0</v>
      </c>
      <c r="M26" s="13">
        <f>+IF(CkRec04!H29='CDR 04'!$M$11,CkRec04!O29,0)</f>
        <v>0</v>
      </c>
      <c r="N26" s="95">
        <f>+IF(AND(CkRec04!H29&lt;&gt;$H$11,CkRec04!H29&lt;&gt;$I$11,CkRec04!H29&lt;&gt;$J$11,CkRec04!H29&lt;&gt;$K$11,CkRec04!H29&lt;&gt;$L$11,CkRec04!H29&lt;&gt;$M$11),VLOOKUP(CkRec04!H29,CkRec04!$H$16:$N$35,7,0),0)</f>
        <v>0</v>
      </c>
      <c r="O26" s="96" t="str">
        <f>+IF(AND(CkRec04!H29&lt;&gt;$H$11,CkRec04!H29&lt;&gt;$I$11,CkRec04!H29&lt;&gt;$J$11,CkRec04!H29&lt;&gt;$K$11,CkRec04!H29&lt;&gt;$L$11,CkRec04!H29&lt;&gt;$M$11),VLOOKUP(CkRec04!H29,CkRec04!$H$16:$N$35,1,0),0)</f>
        <v/>
      </c>
      <c r="P26" s="94">
        <f>+IF(AND(CkRec04!H29&lt;&gt;$H$11,CkRec04!H29&lt;&gt;$I$11,CkRec04!H29&lt;&gt;$J$11,CkRec04!H29&lt;&gt;$K$11,CkRec04!H29&lt;&gt;$L$11,CkRec04!H29&lt;&gt;$M$11),CkRec04!O29,0)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 x14ac:dyDescent="0.3">
      <c r="A27" s="186">
        <f>IF(CkRec04!E30&gt;0,CkRec04!E30,CkRec04!B30)</f>
        <v>0</v>
      </c>
      <c r="B27" s="192">
        <f>IF(CkRec04!C30&gt;0,CkRec04!C30,CkRec04!A30)</f>
        <v>0</v>
      </c>
      <c r="C27" s="90">
        <f>CkRec04!G30</f>
        <v>0</v>
      </c>
      <c r="D27" s="12">
        <f>CkRec04!J30</f>
        <v>0</v>
      </c>
      <c r="E27" s="12">
        <f>CkRec04!K30</f>
        <v>0</v>
      </c>
      <c r="F27" s="12">
        <f t="shared" si="1"/>
        <v>0</v>
      </c>
      <c r="G27" s="12">
        <f>CkRec04!P30</f>
        <v>0</v>
      </c>
      <c r="H27" s="13">
        <f>+IF(CkRec04!H30='CDR 04'!$H$11,CkRec04!O30,0)</f>
        <v>0</v>
      </c>
      <c r="I27" s="13">
        <f>+IF(CkRec04!H30='CDR 04'!$I$11,CkRec04!O30,0)</f>
        <v>0</v>
      </c>
      <c r="J27" s="13">
        <f>+IF(CkRec04!H30='CDR 04'!$J$11,CkRec04!O30,0)</f>
        <v>0</v>
      </c>
      <c r="K27" s="13">
        <f>+IF(CkRec04!H30='CDR 04'!$K$11,CkRec04!O30,0)</f>
        <v>0</v>
      </c>
      <c r="L27" s="13">
        <f>+IF(CkRec04!H30='CDR 04'!$L$11,CkRec04!O30,0)</f>
        <v>0</v>
      </c>
      <c r="M27" s="13">
        <f>+IF(CkRec04!H30='CDR 04'!$M$11,CkRec04!O30,0)</f>
        <v>0</v>
      </c>
      <c r="N27" s="95">
        <f>+IF(AND(CkRec04!H30&lt;&gt;$H$11,CkRec04!H30&lt;&gt;$I$11,CkRec04!H30&lt;&gt;$J$11,CkRec04!H30&lt;&gt;$K$11,CkRec04!H30&lt;&gt;$L$11,CkRec04!H30&lt;&gt;$M$11),VLOOKUP(CkRec04!H30,CkRec04!$H$16:$N$35,7,0),0)</f>
        <v>0</v>
      </c>
      <c r="O27" s="96" t="str">
        <f>+IF(AND(CkRec04!H30&lt;&gt;$H$11,CkRec04!H30&lt;&gt;$I$11,CkRec04!H30&lt;&gt;$J$11,CkRec04!H30&lt;&gt;$K$11,CkRec04!H30&lt;&gt;$L$11,CkRec04!H30&lt;&gt;$M$11),VLOOKUP(CkRec04!H30,CkRec04!$H$16:$N$35,1,0),0)</f>
        <v/>
      </c>
      <c r="P27" s="94">
        <f>+IF(AND(CkRec04!H30&lt;&gt;$H$11,CkRec04!H30&lt;&gt;$I$11,CkRec04!H30&lt;&gt;$J$11,CkRec04!H30&lt;&gt;$K$11,CkRec04!H30&lt;&gt;$L$11,CkRec04!H30&lt;&gt;$M$11),CkRec04!O30,0)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 x14ac:dyDescent="0.3">
      <c r="A28" s="186">
        <f>IF(CkRec04!E31&gt;0,CkRec04!E31,CkRec04!B31)</f>
        <v>0</v>
      </c>
      <c r="B28" s="192">
        <f>IF(CkRec04!C31&gt;0,CkRec04!C31,CkRec04!A31)</f>
        <v>0</v>
      </c>
      <c r="C28" s="90">
        <f>CkRec04!G31</f>
        <v>0</v>
      </c>
      <c r="D28" s="12">
        <f>CkRec04!J31</f>
        <v>0</v>
      </c>
      <c r="E28" s="12">
        <f>CkRec04!K31</f>
        <v>0</v>
      </c>
      <c r="F28" s="12">
        <f t="shared" si="1"/>
        <v>0</v>
      </c>
      <c r="G28" s="12">
        <f>CkRec04!P31</f>
        <v>0</v>
      </c>
      <c r="H28" s="13">
        <f>+IF(CkRec04!H31='CDR 04'!$H$11,CkRec04!O31,0)</f>
        <v>0</v>
      </c>
      <c r="I28" s="13">
        <f>+IF(CkRec04!H31='CDR 04'!$I$11,CkRec04!O31,0)</f>
        <v>0</v>
      </c>
      <c r="J28" s="13">
        <f>+IF(CkRec04!H31='CDR 04'!$J$11,CkRec04!O31,0)</f>
        <v>0</v>
      </c>
      <c r="K28" s="13">
        <f>+IF(CkRec04!H31='CDR 04'!$K$11,CkRec04!O31,0)</f>
        <v>0</v>
      </c>
      <c r="L28" s="13">
        <f>+IF(CkRec04!H31='CDR 04'!$L$11,CkRec04!O31,0)</f>
        <v>0</v>
      </c>
      <c r="M28" s="13">
        <f>+IF(CkRec04!H31='CDR 04'!$M$11,CkRec04!O31,0)</f>
        <v>0</v>
      </c>
      <c r="N28" s="95">
        <f>+IF(AND(CkRec04!H31&lt;&gt;$H$11,CkRec04!H31&lt;&gt;$I$11,CkRec04!H31&lt;&gt;$J$11,CkRec04!H31&lt;&gt;$K$11,CkRec04!H31&lt;&gt;$L$11,CkRec04!H31&lt;&gt;$M$11),VLOOKUP(CkRec04!H31,CkRec04!$H$16:$N$35,7,0),0)</f>
        <v>0</v>
      </c>
      <c r="O28" s="96" t="str">
        <f>+IF(AND(CkRec04!H31&lt;&gt;$H$11,CkRec04!H31&lt;&gt;$I$11,CkRec04!H31&lt;&gt;$J$11,CkRec04!H31&lt;&gt;$K$11,CkRec04!H31&lt;&gt;$L$11,CkRec04!H31&lt;&gt;$M$11),VLOOKUP(CkRec04!H31,CkRec04!$H$16:$N$35,1,0),0)</f>
        <v/>
      </c>
      <c r="P28" s="94">
        <f>+IF(AND(CkRec04!H31&lt;&gt;$H$11,CkRec04!H31&lt;&gt;$I$11,CkRec04!H31&lt;&gt;$J$11,CkRec04!H31&lt;&gt;$K$11,CkRec04!H31&lt;&gt;$L$11,CkRec04!H31&lt;&gt;$M$11),CkRec04!O31,0)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 x14ac:dyDescent="0.3">
      <c r="A29" s="186">
        <f>IF(CkRec04!E32&gt;0,CkRec04!E32,CkRec04!B32)</f>
        <v>0</v>
      </c>
      <c r="B29" s="192">
        <f>IF(CkRec04!C32&gt;0,CkRec04!C32,CkRec04!A32)</f>
        <v>0</v>
      </c>
      <c r="C29" s="90">
        <f>CkRec04!G32</f>
        <v>0</v>
      </c>
      <c r="D29" s="12">
        <f>CkRec04!J32</f>
        <v>0</v>
      </c>
      <c r="E29" s="12">
        <f>CkRec04!K32</f>
        <v>0</v>
      </c>
      <c r="F29" s="12">
        <f t="shared" si="1"/>
        <v>0</v>
      </c>
      <c r="G29" s="12">
        <f>CkRec04!P32</f>
        <v>0</v>
      </c>
      <c r="H29" s="13">
        <f>+IF(CkRec04!H32='CDR 04'!$H$11,CkRec04!O32,0)</f>
        <v>0</v>
      </c>
      <c r="I29" s="13">
        <f>+IF(CkRec04!H32='CDR 04'!$I$11,CkRec04!O32,0)</f>
        <v>0</v>
      </c>
      <c r="J29" s="13">
        <f>+IF(CkRec04!H32='CDR 04'!$J$11,CkRec04!O32,0)</f>
        <v>0</v>
      </c>
      <c r="K29" s="13">
        <f>+IF(CkRec04!H32='CDR 04'!$K$11,CkRec04!O32,0)</f>
        <v>0</v>
      </c>
      <c r="L29" s="13">
        <f>+IF(CkRec04!H32='CDR 04'!$L$11,CkRec04!O32,0)</f>
        <v>0</v>
      </c>
      <c r="M29" s="13">
        <f>+IF(CkRec04!H32='CDR 04'!$M$11,CkRec04!O32,0)</f>
        <v>0</v>
      </c>
      <c r="N29" s="95">
        <f>+IF(AND(CkRec04!H32&lt;&gt;$H$11,CkRec04!H32&lt;&gt;$I$11,CkRec04!H32&lt;&gt;$J$11,CkRec04!H32&lt;&gt;$K$11,CkRec04!H32&lt;&gt;$L$11,CkRec04!H32&lt;&gt;$M$11),VLOOKUP(CkRec04!H32,CkRec04!$H$16:$N$35,7,0),0)</f>
        <v>0</v>
      </c>
      <c r="O29" s="96" t="str">
        <f>+IF(AND(CkRec04!H32&lt;&gt;$H$11,CkRec04!H32&lt;&gt;$I$11,CkRec04!H32&lt;&gt;$J$11,CkRec04!H32&lt;&gt;$K$11,CkRec04!H32&lt;&gt;$L$11,CkRec04!H32&lt;&gt;$M$11),VLOOKUP(CkRec04!H32,CkRec04!$H$16:$N$35,1,0),0)</f>
        <v/>
      </c>
      <c r="P29" s="94">
        <f>+IF(AND(CkRec04!H32&lt;&gt;$H$11,CkRec04!H32&lt;&gt;$I$11,CkRec04!H32&lt;&gt;$J$11,CkRec04!H32&lt;&gt;$K$11,CkRec04!H32&lt;&gt;$L$11,CkRec04!H32&lt;&gt;$M$11),CkRec04!O32,0)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 x14ac:dyDescent="0.3">
      <c r="A30" s="186">
        <f>IF(CkRec04!E33&gt;0,CkRec04!E33,CkRec04!B33)</f>
        <v>0</v>
      </c>
      <c r="B30" s="192">
        <f>IF(CkRec04!C33&gt;0,CkRec04!C33,CkRec04!A33)</f>
        <v>0</v>
      </c>
      <c r="C30" s="90">
        <f>CkRec04!G33</f>
        <v>0</v>
      </c>
      <c r="D30" s="12">
        <f>CkRec04!J33</f>
        <v>0</v>
      </c>
      <c r="E30" s="12">
        <f>CkRec04!K33</f>
        <v>0</v>
      </c>
      <c r="F30" s="12">
        <f t="shared" si="1"/>
        <v>0</v>
      </c>
      <c r="G30" s="12">
        <f>CkRec04!P33</f>
        <v>0</v>
      </c>
      <c r="H30" s="13">
        <f>+IF(CkRec04!H33='CDR 04'!$H$11,CkRec04!O33,0)</f>
        <v>0</v>
      </c>
      <c r="I30" s="13">
        <f>+IF(CkRec04!H33='CDR 04'!$I$11,CkRec04!O33,0)</f>
        <v>0</v>
      </c>
      <c r="J30" s="13">
        <f>+IF(CkRec04!H33='CDR 04'!$J$11,CkRec04!O33,0)</f>
        <v>0</v>
      </c>
      <c r="K30" s="13">
        <f>+IF(CkRec04!H33='CDR 04'!$K$11,CkRec04!O33,0)</f>
        <v>0</v>
      </c>
      <c r="L30" s="13">
        <f>+IF(CkRec04!H33='CDR 04'!$L$11,CkRec04!O33,0)</f>
        <v>0</v>
      </c>
      <c r="M30" s="13">
        <f>+IF(CkRec04!H33='CDR 04'!$M$11,CkRec04!O33,0)</f>
        <v>0</v>
      </c>
      <c r="N30" s="95">
        <f>+IF(AND(CkRec04!H33&lt;&gt;$H$11,CkRec04!H33&lt;&gt;$I$11,CkRec04!H33&lt;&gt;$J$11,CkRec04!H33&lt;&gt;$K$11,CkRec04!H33&lt;&gt;$L$11,CkRec04!H33&lt;&gt;$M$11),VLOOKUP(CkRec04!H33,CkRec04!$H$16:$N$35,7,0),0)</f>
        <v>0</v>
      </c>
      <c r="O30" s="96" t="str">
        <f>+IF(AND(CkRec04!H33&lt;&gt;$H$11,CkRec04!H33&lt;&gt;$I$11,CkRec04!H33&lt;&gt;$J$11,CkRec04!H33&lt;&gt;$K$11,CkRec04!H33&lt;&gt;$L$11,CkRec04!H33&lt;&gt;$M$11),VLOOKUP(CkRec04!H33,CkRec04!$H$16:$N$35,1,0),0)</f>
        <v/>
      </c>
      <c r="P30" s="94">
        <f>+IF(AND(CkRec04!H33&lt;&gt;$H$11,CkRec04!H33&lt;&gt;$I$11,CkRec04!H33&lt;&gt;$J$11,CkRec04!H33&lt;&gt;$K$11,CkRec04!H33&lt;&gt;$L$11,CkRec04!H33&lt;&gt;$M$11),CkRec04!O33,0)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 x14ac:dyDescent="0.3">
      <c r="A31" s="186">
        <f>IF(CkRec04!E34&gt;0,CkRec04!E34,CkRec04!B34)</f>
        <v>0</v>
      </c>
      <c r="B31" s="192">
        <f>IF(CkRec04!C34&gt;0,CkRec04!C34,CkRec04!A34)</f>
        <v>0</v>
      </c>
      <c r="C31" s="90">
        <f>CkRec04!G34</f>
        <v>0</v>
      </c>
      <c r="D31" s="12">
        <f>CkRec04!J34</f>
        <v>0</v>
      </c>
      <c r="E31" s="12">
        <f>CkRec04!K34</f>
        <v>0</v>
      </c>
      <c r="F31" s="12">
        <f t="shared" si="1"/>
        <v>0</v>
      </c>
      <c r="G31" s="12">
        <f>CkRec04!P34</f>
        <v>0</v>
      </c>
      <c r="H31" s="13">
        <f>+IF(CkRec04!H34='CDR 04'!$H$11,CkRec04!O34,0)</f>
        <v>0</v>
      </c>
      <c r="I31" s="13">
        <f>+IF(CkRec04!H34='CDR 04'!$I$11,CkRec04!O34,0)</f>
        <v>0</v>
      </c>
      <c r="J31" s="13">
        <f>+IF(CkRec04!H34='CDR 04'!$J$11,CkRec04!O34,0)</f>
        <v>0</v>
      </c>
      <c r="K31" s="13">
        <f>+IF(CkRec04!H34='CDR 04'!$K$11,CkRec04!O34,0)</f>
        <v>0</v>
      </c>
      <c r="L31" s="13">
        <f>+IF(CkRec04!H34='CDR 04'!$L$11,CkRec04!O34,0)</f>
        <v>0</v>
      </c>
      <c r="M31" s="13">
        <f>+IF(CkRec04!H34='CDR 04'!$M$11,CkRec04!O34,0)</f>
        <v>0</v>
      </c>
      <c r="N31" s="95">
        <f>+IF(AND(CkRec04!H34&lt;&gt;$H$11,CkRec04!H34&lt;&gt;$I$11,CkRec04!H34&lt;&gt;$J$11,CkRec04!H34&lt;&gt;$K$11,CkRec04!H34&lt;&gt;$L$11,CkRec04!H34&lt;&gt;$M$11),VLOOKUP(CkRec04!H34,CkRec04!$H$16:$N$35,7,0),0)</f>
        <v>0</v>
      </c>
      <c r="O31" s="96" t="str">
        <f>+IF(AND(CkRec04!H34&lt;&gt;$H$11,CkRec04!H34&lt;&gt;$I$11,CkRec04!H34&lt;&gt;$J$11,CkRec04!H34&lt;&gt;$K$11,CkRec04!H34&lt;&gt;$L$11,CkRec04!H34&lt;&gt;$M$11),VLOOKUP(CkRec04!H34,CkRec04!$H$16:$N$35,1,0),0)</f>
        <v/>
      </c>
      <c r="P31" s="94">
        <f>+IF(AND(CkRec04!H34&lt;&gt;$H$11,CkRec04!H34&lt;&gt;$I$11,CkRec04!H34&lt;&gt;$J$11,CkRec04!H34&lt;&gt;$K$11,CkRec04!H34&lt;&gt;$L$11,CkRec04!H34&lt;&gt;$M$11),CkRec04!O34,0)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 x14ac:dyDescent="0.3">
      <c r="A32" s="186">
        <f>IF(CkRec04!E35&gt;0,CkRec04!E35,CkRec04!B35)</f>
        <v>0</v>
      </c>
      <c r="B32" s="192">
        <f>IF(CkRec04!C35&gt;0,CkRec04!C35,CkRec04!A35)</f>
        <v>0</v>
      </c>
      <c r="C32" s="90">
        <f>CkRec04!G35</f>
        <v>0</v>
      </c>
      <c r="D32" s="12">
        <f>CkRec04!J35</f>
        <v>0</v>
      </c>
      <c r="E32" s="12">
        <f>CkRec04!K35</f>
        <v>0</v>
      </c>
      <c r="F32" s="12">
        <f t="shared" ref="F32" si="3">+F31+D32-E32</f>
        <v>0</v>
      </c>
      <c r="G32" s="12">
        <f>CkRec04!P35</f>
        <v>0</v>
      </c>
      <c r="H32" s="13">
        <f>+IF(CkRec04!H35='CDR 04'!$H$11,CkRec04!O35,0)</f>
        <v>0</v>
      </c>
      <c r="I32" s="13">
        <f>+IF(CkRec04!H35='CDR 04'!$I$11,CkRec04!O35,0)</f>
        <v>0</v>
      </c>
      <c r="J32" s="13">
        <f>+IF(CkRec04!H35='CDR 04'!$J$11,CkRec04!O35,0)</f>
        <v>0</v>
      </c>
      <c r="K32" s="13">
        <f>+IF(CkRec04!H35='CDR 04'!$K$11,CkRec04!O35,0)</f>
        <v>0</v>
      </c>
      <c r="L32" s="13">
        <f>+IF(CkRec04!H35='CDR 04'!$L$11,CkRec04!O35,0)</f>
        <v>0</v>
      </c>
      <c r="M32" s="13">
        <f>+IF(CkRec04!H35='CDR 04'!$M$11,CkRec04!O35,0)</f>
        <v>0</v>
      </c>
      <c r="N32" s="95">
        <f>+IF(AND(CkRec04!H35&lt;&gt;$H$11,CkRec04!H35&lt;&gt;$I$11,CkRec04!H35&lt;&gt;$J$11,CkRec04!H35&lt;&gt;$K$11,CkRec04!H35&lt;&gt;$L$11,CkRec04!H35&lt;&gt;$M$11),VLOOKUP(CkRec04!H35,CkRec04!$H$16:$N$35,7,0),0)</f>
        <v>0</v>
      </c>
      <c r="O32" s="96" t="str">
        <f>+IF(AND(CkRec04!H35&lt;&gt;$H$11,CkRec04!H35&lt;&gt;$I$11,CkRec04!H35&lt;&gt;$J$11,CkRec04!H35&lt;&gt;$K$11,CkRec04!H35&lt;&gt;$L$11,CkRec04!H35&lt;&gt;$M$11),VLOOKUP(CkRec04!H35,CkRec04!$H$16:$N$35,1,0),0)</f>
        <v/>
      </c>
      <c r="P32" s="94">
        <f>+IF(AND(CkRec04!H35&lt;&gt;$H$11,CkRec04!H35&lt;&gt;$I$11,CkRec04!H35&lt;&gt;$J$11,CkRec04!H35&lt;&gt;$K$11,CkRec04!H35&lt;&gt;$L$11,CkRec04!H35&lt;&gt;$M$11),CkRec04!O35,0)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ht="17.25" thickBot="1" x14ac:dyDescent="0.35">
      <c r="A33" s="14"/>
      <c r="B33" s="14"/>
      <c r="C33" s="8" t="s">
        <v>291</v>
      </c>
      <c r="D33" s="16">
        <f>SUM(D13:D32)</f>
        <v>0</v>
      </c>
      <c r="E33" s="16">
        <f>SUM(E13:E32)</f>
        <v>0</v>
      </c>
      <c r="F33" s="16"/>
      <c r="G33" s="16">
        <f t="shared" ref="G33:M33" si="5">SUM(G13:G32)</f>
        <v>0</v>
      </c>
      <c r="H33" s="16">
        <f>SUM(H13:H32)</f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/>
      <c r="O33" s="16"/>
      <c r="P33" s="16">
        <f>SUM(P13:P32)</f>
        <v>0</v>
      </c>
    </row>
    <row r="34" spans="1:16" ht="17.25" thickTop="1" x14ac:dyDescent="0.3"/>
    <row r="35" spans="1:16" x14ac:dyDescent="0.3">
      <c r="D35" s="2"/>
      <c r="E35" s="2"/>
      <c r="F35" s="2"/>
      <c r="K35" s="2" t="s">
        <v>18</v>
      </c>
    </row>
    <row r="36" spans="1:16" x14ac:dyDescent="0.3">
      <c r="D36" s="2"/>
      <c r="E36" s="2"/>
      <c r="F36" s="2"/>
      <c r="K36" s="2"/>
    </row>
    <row r="37" spans="1:16" x14ac:dyDescent="0.3">
      <c r="D37" s="2"/>
      <c r="E37" s="2"/>
      <c r="F37" s="2"/>
      <c r="K37" s="4"/>
    </row>
    <row r="38" spans="1:16" x14ac:dyDescent="0.3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 x14ac:dyDescent="0.3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 x14ac:dyDescent="0.3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AA1" location="Reports!A1" display="BACK TO MAIN"/>
  </hyperlinks>
  <printOptions horizontalCentered="1" verticalCentered="1"/>
  <pageMargins left="0" right="0.2" top="0" bottom="0" header="0.3" footer="0.3"/>
  <pageSetup paperSize="507" scale="73" orientation="landscape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CkRec04!E40</f>
        <v>April 1-30,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RAAF03!N15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RAAF03!N16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CkRec04!I44</f>
        <v>42490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CkRec05!E40</f>
        <v>May 1-31,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294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RAAF04!N15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RAAF04!N16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CkRec05!I43</f>
        <v>42521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3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CkRec06!E50</f>
        <v>June 1-30,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RAAF05!N15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RAAF05!N16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CkRec06!I53</f>
        <v>42551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CkRec07!E40</f>
        <v>July 1-31,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RAAF06!N15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RAAF06!N16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CkRec07!I44</f>
        <v>42582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CkRec08!E40</f>
        <v>August 1-31,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RAAF07!N15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RAAF07!N16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CkRec08!I44</f>
        <v>42613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CkRec09!E50</f>
        <v>September 1-30,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RAAF08!N15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RAAF08!N16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CkRec09!I54</f>
        <v>42643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CkRec10!E40</f>
        <v>October 1-31,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RAAF09!N15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RAAF09!N16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CkRec10!I44</f>
        <v>42674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CkRec11!E40</f>
        <v>November 1-30,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RAAF10!N15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RAAF10!N16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CkRec11!I44</f>
        <v>42704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workbookViewId="0">
      <selection activeCell="Q1" sqref="Q1"/>
    </sheetView>
  </sheetViews>
  <sheetFormatPr defaultRowHeight="16.5" x14ac:dyDescent="0.3"/>
  <cols>
    <col min="1" max="1" width="9.140625" style="3"/>
    <col min="2" max="2" width="15.28515625" style="3" customWidth="1"/>
    <col min="3" max="5" width="9.140625" style="3"/>
    <col min="6" max="7" width="10.85546875" style="3" customWidth="1"/>
    <col min="8" max="16" width="9.140625" style="3"/>
    <col min="17" max="17" width="14.140625" style="3" bestFit="1" customWidth="1"/>
    <col min="18" max="16384" width="9.140625" style="3"/>
  </cols>
  <sheetData>
    <row r="1" spans="1:17" s="166" customFormat="1" ht="1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517" t="s">
        <v>61</v>
      </c>
      <c r="P1" s="517"/>
      <c r="Q1" s="294" t="s">
        <v>288</v>
      </c>
    </row>
    <row r="2" spans="1:17" ht="20.25" x14ac:dyDescent="0.3">
      <c r="A2" s="557" t="s">
        <v>62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18"/>
    </row>
    <row r="3" spans="1:17" ht="18.75" x14ac:dyDescent="0.3">
      <c r="A3" s="536" t="str">
        <f>CkRec12!E50</f>
        <v>December 1-31, 2016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7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7"/>
    </row>
    <row r="5" spans="1:17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7"/>
    </row>
    <row r="6" spans="1:17" x14ac:dyDescent="0.3">
      <c r="A6" s="163" t="str">
        <f>CkRec01!A4</f>
        <v>DEPARTMENT OF EDUCATION</v>
      </c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0"/>
      <c r="M6" s="120"/>
      <c r="N6" s="565" t="s">
        <v>270</v>
      </c>
      <c r="O6" s="565"/>
      <c r="P6" s="565"/>
      <c r="Q6" s="122"/>
    </row>
    <row r="7" spans="1:17" x14ac:dyDescent="0.3">
      <c r="A7" s="163" t="str">
        <f>CkRec01!A5</f>
        <v>DIVISION OF MALAYBALAY CITY</v>
      </c>
      <c r="B7" s="120"/>
      <c r="C7" s="120"/>
      <c r="D7" s="121"/>
      <c r="E7" s="121"/>
      <c r="F7" s="121"/>
      <c r="G7" s="121"/>
      <c r="H7" s="121"/>
      <c r="I7" s="121"/>
      <c r="J7" s="121"/>
      <c r="K7" s="121"/>
      <c r="L7" s="120"/>
      <c r="M7" s="120"/>
      <c r="N7" s="175"/>
      <c r="O7" s="175"/>
      <c r="P7" s="175"/>
      <c r="Q7" s="122"/>
    </row>
    <row r="8" spans="1:17" ht="17.25" thickBot="1" x14ac:dyDescent="0.35">
      <c r="A8" s="530">
        <f>CkRec01!H39</f>
        <v>0</v>
      </c>
      <c r="B8" s="530"/>
      <c r="C8" s="530"/>
      <c r="D8" s="530"/>
      <c r="E8" s="53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/>
    </row>
    <row r="9" spans="1:17" ht="17.25" thickBot="1" x14ac:dyDescent="0.35">
      <c r="A9" s="558" t="s">
        <v>63</v>
      </c>
      <c r="B9" s="559"/>
      <c r="C9" s="559"/>
      <c r="D9" s="559"/>
      <c r="E9" s="558" t="s">
        <v>64</v>
      </c>
      <c r="F9" s="559"/>
      <c r="G9" s="560"/>
      <c r="H9" s="558" t="s">
        <v>65</v>
      </c>
      <c r="I9" s="559"/>
      <c r="J9" s="559"/>
      <c r="K9" s="558" t="s">
        <v>66</v>
      </c>
      <c r="L9" s="559"/>
      <c r="M9" s="560"/>
      <c r="N9" s="558" t="s">
        <v>67</v>
      </c>
      <c r="O9" s="559"/>
      <c r="P9" s="560"/>
      <c r="Q9" s="123"/>
    </row>
    <row r="10" spans="1:17" x14ac:dyDescent="0.3">
      <c r="A10" s="561" t="s">
        <v>68</v>
      </c>
      <c r="B10" s="562"/>
      <c r="C10" s="547" t="s">
        <v>69</v>
      </c>
      <c r="D10" s="545" t="s">
        <v>70</v>
      </c>
      <c r="E10" s="540" t="s">
        <v>71</v>
      </c>
      <c r="F10" s="538" t="s">
        <v>72</v>
      </c>
      <c r="G10" s="539"/>
      <c r="H10" s="540" t="s">
        <v>71</v>
      </c>
      <c r="I10" s="538" t="s">
        <v>72</v>
      </c>
      <c r="J10" s="542"/>
      <c r="K10" s="540" t="s">
        <v>71</v>
      </c>
      <c r="L10" s="538" t="s">
        <v>72</v>
      </c>
      <c r="M10" s="539"/>
      <c r="N10" s="540" t="s">
        <v>71</v>
      </c>
      <c r="O10" s="538" t="s">
        <v>72</v>
      </c>
      <c r="P10" s="539"/>
      <c r="Q10" s="124"/>
    </row>
    <row r="11" spans="1:17" ht="17.25" thickBot="1" x14ac:dyDescent="0.35">
      <c r="A11" s="563"/>
      <c r="B11" s="564"/>
      <c r="C11" s="548"/>
      <c r="D11" s="546"/>
      <c r="E11" s="541"/>
      <c r="F11" s="125" t="s">
        <v>73</v>
      </c>
      <c r="G11" s="126" t="s">
        <v>74</v>
      </c>
      <c r="H11" s="541"/>
      <c r="I11" s="125" t="s">
        <v>73</v>
      </c>
      <c r="J11" s="127" t="s">
        <v>74</v>
      </c>
      <c r="K11" s="541"/>
      <c r="L11" s="125" t="s">
        <v>73</v>
      </c>
      <c r="M11" s="126" t="s">
        <v>74</v>
      </c>
      <c r="N11" s="541"/>
      <c r="O11" s="125" t="s">
        <v>73</v>
      </c>
      <c r="P11" s="126" t="s">
        <v>74</v>
      </c>
      <c r="Q11" s="124"/>
    </row>
    <row r="12" spans="1:17" x14ac:dyDescent="0.3">
      <c r="A12" s="553" t="s">
        <v>75</v>
      </c>
      <c r="B12" s="554"/>
      <c r="C12" s="128"/>
      <c r="D12" s="129"/>
      <c r="E12" s="130"/>
      <c r="F12" s="131"/>
      <c r="G12" s="132"/>
      <c r="H12" s="130"/>
      <c r="I12" s="131"/>
      <c r="J12" s="133"/>
      <c r="K12" s="130"/>
      <c r="L12" s="131"/>
      <c r="M12" s="132"/>
      <c r="N12" s="130"/>
      <c r="O12" s="131"/>
      <c r="P12" s="132"/>
      <c r="Q12" s="123"/>
    </row>
    <row r="13" spans="1:17" ht="18" x14ac:dyDescent="0.3">
      <c r="A13" s="531" t="s">
        <v>271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3"/>
      <c r="Q13" s="123"/>
    </row>
    <row r="14" spans="1:17" x14ac:dyDescent="0.3">
      <c r="A14" s="549" t="s">
        <v>76</v>
      </c>
      <c r="B14" s="550"/>
      <c r="C14" s="140"/>
      <c r="D14" s="141"/>
      <c r="E14" s="264"/>
      <c r="F14" s="140"/>
      <c r="G14" s="263"/>
      <c r="H14" s="264"/>
      <c r="I14" s="140"/>
      <c r="J14" s="263"/>
      <c r="K14" s="264"/>
      <c r="L14" s="140"/>
      <c r="M14" s="263"/>
      <c r="N14" s="264"/>
      <c r="O14" s="140"/>
      <c r="P14" s="263"/>
    </row>
    <row r="15" spans="1:17" ht="18" x14ac:dyDescent="0.3">
      <c r="A15" s="543" t="s">
        <v>272</v>
      </c>
      <c r="B15" s="544"/>
      <c r="C15" s="140"/>
      <c r="D15" s="141"/>
      <c r="E15" s="306">
        <f>RAAF11!N15</f>
        <v>0</v>
      </c>
      <c r="F15" s="267"/>
      <c r="G15" s="268"/>
      <c r="H15" s="266"/>
      <c r="I15" s="267"/>
      <c r="J15" s="268"/>
      <c r="K15" s="266"/>
      <c r="L15" s="267"/>
      <c r="M15" s="268"/>
      <c r="N15" s="265">
        <f>E15+H15-K15</f>
        <v>0</v>
      </c>
      <c r="O15" s="267"/>
      <c r="P15" s="268"/>
    </row>
    <row r="16" spans="1:17" ht="18" x14ac:dyDescent="0.3">
      <c r="A16" s="551"/>
      <c r="B16" s="552"/>
      <c r="C16" s="140"/>
      <c r="D16" s="141"/>
      <c r="E16" s="306">
        <f>RAAF11!N16</f>
        <v>0</v>
      </c>
      <c r="F16" s="267"/>
      <c r="G16" s="268"/>
      <c r="H16" s="266"/>
      <c r="I16" s="267"/>
      <c r="J16" s="268"/>
      <c r="K16" s="266"/>
      <c r="L16" s="267"/>
      <c r="M16" s="268"/>
      <c r="N16" s="265">
        <f>E16+H16-K16</f>
        <v>0</v>
      </c>
      <c r="O16" s="267"/>
      <c r="P16" s="268"/>
    </row>
    <row r="17" spans="1:16" ht="18" x14ac:dyDescent="0.3">
      <c r="A17" s="531"/>
      <c r="B17" s="537"/>
      <c r="C17" s="140"/>
      <c r="D17" s="141"/>
      <c r="E17" s="142"/>
      <c r="F17" s="143"/>
      <c r="G17" s="144"/>
      <c r="H17" s="142"/>
      <c r="I17" s="143"/>
      <c r="J17" s="145"/>
      <c r="K17" s="142"/>
      <c r="L17" s="143"/>
      <c r="M17" s="144"/>
      <c r="N17" s="142"/>
      <c r="O17" s="143"/>
      <c r="P17" s="144"/>
    </row>
    <row r="18" spans="1:16" ht="18" x14ac:dyDescent="0.3">
      <c r="A18" s="531"/>
      <c r="B18" s="537"/>
      <c r="C18" s="140"/>
      <c r="D18" s="141"/>
      <c r="E18" s="142"/>
      <c r="F18" s="143"/>
      <c r="G18" s="144"/>
      <c r="H18" s="142"/>
      <c r="I18" s="143"/>
      <c r="J18" s="145"/>
      <c r="K18" s="142"/>
      <c r="L18" s="143"/>
      <c r="M18" s="144"/>
      <c r="N18" s="142"/>
      <c r="O18" s="143"/>
      <c r="P18" s="144"/>
    </row>
    <row r="19" spans="1:16" ht="18" x14ac:dyDescent="0.3">
      <c r="A19" s="531"/>
      <c r="B19" s="537"/>
      <c r="C19" s="140"/>
      <c r="D19" s="141"/>
      <c r="E19" s="142"/>
      <c r="F19" s="143"/>
      <c r="G19" s="144"/>
      <c r="H19" s="142"/>
      <c r="I19" s="143"/>
      <c r="J19" s="145"/>
      <c r="K19" s="142"/>
      <c r="L19" s="143"/>
      <c r="M19" s="144"/>
      <c r="N19" s="142"/>
      <c r="O19" s="143"/>
      <c r="P19" s="144"/>
    </row>
    <row r="20" spans="1:16" ht="18" x14ac:dyDescent="0.3">
      <c r="A20" s="531"/>
      <c r="B20" s="537"/>
      <c r="C20" s="140"/>
      <c r="D20" s="141"/>
      <c r="E20" s="142"/>
      <c r="F20" s="143"/>
      <c r="G20" s="144"/>
      <c r="H20" s="142"/>
      <c r="I20" s="143"/>
      <c r="J20" s="145"/>
      <c r="K20" s="142"/>
      <c r="L20" s="143"/>
      <c r="M20" s="144"/>
      <c r="N20" s="142"/>
      <c r="O20" s="143"/>
      <c r="P20" s="144"/>
    </row>
    <row r="21" spans="1:16" x14ac:dyDescent="0.3">
      <c r="A21" s="534"/>
      <c r="B21" s="535"/>
      <c r="C21" s="134"/>
      <c r="D21" s="135"/>
      <c r="E21" s="136"/>
      <c r="F21" s="137"/>
      <c r="G21" s="138"/>
      <c r="H21" s="136"/>
      <c r="I21" s="137"/>
      <c r="J21" s="139"/>
      <c r="K21" s="136"/>
      <c r="L21" s="137"/>
      <c r="M21" s="138"/>
      <c r="N21" s="136"/>
      <c r="O21" s="137"/>
      <c r="P21" s="138"/>
    </row>
    <row r="22" spans="1:16" x14ac:dyDescent="0.3">
      <c r="A22" s="534"/>
      <c r="B22" s="535"/>
      <c r="C22" s="134"/>
      <c r="D22" s="135"/>
      <c r="E22" s="136"/>
      <c r="F22" s="137"/>
      <c r="G22" s="138"/>
      <c r="H22" s="136"/>
      <c r="I22" s="137"/>
      <c r="J22" s="139"/>
      <c r="K22" s="136"/>
      <c r="L22" s="137"/>
      <c r="M22" s="138"/>
      <c r="N22" s="136"/>
      <c r="O22" s="137"/>
      <c r="P22" s="138"/>
    </row>
    <row r="23" spans="1:16" x14ac:dyDescent="0.3">
      <c r="A23" s="534"/>
      <c r="B23" s="535"/>
      <c r="C23" s="134"/>
      <c r="D23" s="135"/>
      <c r="E23" s="136"/>
      <c r="F23" s="137"/>
      <c r="G23" s="138"/>
      <c r="H23" s="136"/>
      <c r="I23" s="137"/>
      <c r="J23" s="139"/>
      <c r="K23" s="136"/>
      <c r="L23" s="137"/>
      <c r="M23" s="138"/>
      <c r="N23" s="136"/>
      <c r="O23" s="137"/>
      <c r="P23" s="138"/>
    </row>
    <row r="24" spans="1:16" x14ac:dyDescent="0.3">
      <c r="A24" s="534"/>
      <c r="B24" s="535"/>
      <c r="C24" s="134"/>
      <c r="D24" s="135"/>
      <c r="E24" s="136"/>
      <c r="F24" s="137"/>
      <c r="G24" s="138"/>
      <c r="H24" s="136"/>
      <c r="I24" s="137"/>
      <c r="J24" s="139"/>
      <c r="K24" s="136"/>
      <c r="L24" s="137"/>
      <c r="M24" s="138"/>
      <c r="N24" s="136"/>
      <c r="O24" s="137"/>
      <c r="P24" s="138"/>
    </row>
    <row r="25" spans="1:16" x14ac:dyDescent="0.3">
      <c r="A25" s="534"/>
      <c r="B25" s="535"/>
      <c r="C25" s="134"/>
      <c r="D25" s="135"/>
      <c r="E25" s="136"/>
      <c r="F25" s="137"/>
      <c r="G25" s="138"/>
      <c r="H25" s="136"/>
      <c r="I25" s="137"/>
      <c r="J25" s="139"/>
      <c r="K25" s="136"/>
      <c r="L25" s="137"/>
      <c r="M25" s="138"/>
      <c r="N25" s="136"/>
      <c r="O25" s="137"/>
      <c r="P25" s="138"/>
    </row>
    <row r="26" spans="1:16" x14ac:dyDescent="0.3">
      <c r="A26" s="534"/>
      <c r="B26" s="535"/>
      <c r="C26" s="134"/>
      <c r="D26" s="135"/>
      <c r="E26" s="136"/>
      <c r="F26" s="137"/>
      <c r="G26" s="138"/>
      <c r="H26" s="136"/>
      <c r="I26" s="137"/>
      <c r="J26" s="139"/>
      <c r="K26" s="136"/>
      <c r="L26" s="137"/>
      <c r="M26" s="138"/>
      <c r="N26" s="136"/>
      <c r="O26" s="137"/>
      <c r="P26" s="138"/>
    </row>
    <row r="27" spans="1:16" x14ac:dyDescent="0.3">
      <c r="A27" s="534"/>
      <c r="B27" s="535"/>
      <c r="C27" s="134"/>
      <c r="D27" s="135"/>
      <c r="E27" s="136"/>
      <c r="F27" s="137"/>
      <c r="G27" s="138"/>
      <c r="H27" s="136"/>
      <c r="I27" s="137"/>
      <c r="J27" s="139"/>
      <c r="K27" s="136"/>
      <c r="L27" s="137"/>
      <c r="M27" s="138"/>
      <c r="N27" s="136"/>
      <c r="O27" s="137"/>
      <c r="P27" s="138"/>
    </row>
    <row r="28" spans="1:16" x14ac:dyDescent="0.3">
      <c r="A28" s="534"/>
      <c r="B28" s="535"/>
      <c r="C28" s="134"/>
      <c r="D28" s="135"/>
      <c r="E28" s="136"/>
      <c r="F28" s="137"/>
      <c r="G28" s="138"/>
      <c r="H28" s="136"/>
      <c r="I28" s="137"/>
      <c r="J28" s="139"/>
      <c r="K28" s="136"/>
      <c r="L28" s="137"/>
      <c r="M28" s="138"/>
      <c r="N28" s="136"/>
      <c r="O28" s="137"/>
      <c r="P28" s="138"/>
    </row>
    <row r="29" spans="1:16" x14ac:dyDescent="0.3">
      <c r="A29" s="534"/>
      <c r="B29" s="535"/>
      <c r="C29" s="134"/>
      <c r="D29" s="135"/>
      <c r="E29" s="136"/>
      <c r="F29" s="137"/>
      <c r="G29" s="138"/>
      <c r="H29" s="136"/>
      <c r="I29" s="137"/>
      <c r="J29" s="139"/>
      <c r="K29" s="136"/>
      <c r="L29" s="137"/>
      <c r="M29" s="138"/>
      <c r="N29" s="136"/>
      <c r="O29" s="137"/>
      <c r="P29" s="138"/>
    </row>
    <row r="30" spans="1:16" x14ac:dyDescent="0.3">
      <c r="A30" s="534"/>
      <c r="B30" s="535"/>
      <c r="C30" s="134"/>
      <c r="D30" s="135"/>
      <c r="E30" s="136"/>
      <c r="F30" s="137"/>
      <c r="G30" s="138"/>
      <c r="H30" s="136"/>
      <c r="I30" s="137"/>
      <c r="J30" s="139"/>
      <c r="K30" s="136"/>
      <c r="L30" s="137"/>
      <c r="M30" s="138"/>
      <c r="N30" s="136"/>
      <c r="O30" s="137"/>
      <c r="P30" s="138"/>
    </row>
    <row r="31" spans="1:16" ht="17.25" thickBot="1" x14ac:dyDescent="0.35">
      <c r="A31" s="555"/>
      <c r="B31" s="556"/>
      <c r="C31" s="146"/>
      <c r="D31" s="147"/>
      <c r="E31" s="148"/>
      <c r="F31" s="146"/>
      <c r="G31" s="149"/>
      <c r="H31" s="148"/>
      <c r="I31" s="146"/>
      <c r="J31" s="150"/>
      <c r="K31" s="148"/>
      <c r="L31" s="146"/>
      <c r="M31" s="149"/>
      <c r="N31" s="148"/>
      <c r="O31" s="146"/>
      <c r="P31" s="149"/>
    </row>
    <row r="32" spans="1:16" x14ac:dyDescent="0.3">
      <c r="A32" s="518" t="s">
        <v>51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0"/>
    </row>
    <row r="33" spans="1:27" x14ac:dyDescent="0.3">
      <c r="A33" s="15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52"/>
    </row>
    <row r="34" spans="1:27" x14ac:dyDescent="0.3">
      <c r="A34" s="521" t="s">
        <v>77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3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 x14ac:dyDescent="0.3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3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18.75" x14ac:dyDescent="0.3">
      <c r="A36" s="156"/>
      <c r="B36" s="157"/>
      <c r="C36" s="155"/>
      <c r="D36" s="155"/>
      <c r="E36" s="155"/>
      <c r="F36" s="155"/>
      <c r="G36" s="155"/>
      <c r="H36" s="155"/>
      <c r="I36" s="122"/>
      <c r="J36" s="122"/>
      <c r="K36" s="122"/>
      <c r="L36" s="122"/>
      <c r="M36" s="155"/>
      <c r="N36" s="155"/>
      <c r="O36" s="155"/>
      <c r="P36" s="158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x14ac:dyDescent="0.3">
      <c r="A37" s="524" t="str">
        <f>CkRec01!I43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6"/>
      <c r="Q37" s="159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x14ac:dyDescent="0.3">
      <c r="A38" s="527">
        <f>CkRec12!I54</f>
        <v>42735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9"/>
      <c r="Q38" s="159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ht="6.75" customHeight="1" thickBo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x14ac:dyDescent="0.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</sheetData>
  <sheetProtection password="ED9C" sheet="1" objects="1" scenarios="1" selectLockedCells="1"/>
  <mergeCells count="45">
    <mergeCell ref="A31:B31"/>
    <mergeCell ref="A32:P32"/>
    <mergeCell ref="A34:P35"/>
    <mergeCell ref="A37:P37"/>
    <mergeCell ref="A38:P3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I10:J10"/>
    <mergeCell ref="K10:K11"/>
    <mergeCell ref="L10:M10"/>
    <mergeCell ref="N10:N11"/>
    <mergeCell ref="A13:P13"/>
    <mergeCell ref="A14:B14"/>
    <mergeCell ref="A15:B15"/>
    <mergeCell ref="A16:B16"/>
    <mergeCell ref="A17:B17"/>
    <mergeCell ref="O10:P10"/>
    <mergeCell ref="A12:B12"/>
    <mergeCell ref="A10:B11"/>
    <mergeCell ref="C10:C11"/>
    <mergeCell ref="D10:D11"/>
    <mergeCell ref="E10:E11"/>
    <mergeCell ref="F10:G10"/>
    <mergeCell ref="H10:H11"/>
    <mergeCell ref="O1:P1"/>
    <mergeCell ref="A2:P2"/>
    <mergeCell ref="A3:P3"/>
    <mergeCell ref="N6:P6"/>
    <mergeCell ref="A8:E8"/>
    <mergeCell ref="A9:D9"/>
    <mergeCell ref="E9:G9"/>
    <mergeCell ref="H9:J9"/>
    <mergeCell ref="K9:M9"/>
    <mergeCell ref="N9:P9"/>
  </mergeCells>
  <hyperlinks>
    <hyperlink ref="Q1" location="Reports!A1" display="BACK TO MAIN"/>
  </hyperlinks>
  <printOptions horizontalCentered="1"/>
  <pageMargins left="0.2" right="0.2" top="0.75" bottom="0.25" header="0.3" footer="0.3"/>
  <pageSetup paperSize="9" scale="8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F81"/>
  <sheetViews>
    <sheetView workbookViewId="0">
      <selection activeCell="E39" sqref="E39"/>
    </sheetView>
  </sheetViews>
  <sheetFormatPr defaultRowHeight="15.75" x14ac:dyDescent="0.25"/>
  <cols>
    <col min="1" max="1" width="20.7109375" style="40" bestFit="1" customWidth="1"/>
    <col min="2" max="2" width="37.140625" style="85" customWidth="1"/>
    <col min="3" max="4" width="9.140625" style="40"/>
    <col min="5" max="5" width="57" style="40" customWidth="1"/>
    <col min="6" max="6" width="11" style="40" bestFit="1" customWidth="1"/>
    <col min="7" max="7" width="9.140625" style="40"/>
    <col min="8" max="8" width="11" style="40" bestFit="1" customWidth="1"/>
    <col min="9" max="16384" width="9.140625" style="40"/>
  </cols>
  <sheetData>
    <row r="2" spans="2:6" x14ac:dyDescent="0.25">
      <c r="B2" s="40"/>
      <c r="E2" s="40" t="s">
        <v>89</v>
      </c>
      <c r="F2" s="83">
        <v>42400</v>
      </c>
    </row>
    <row r="3" spans="2:6" x14ac:dyDescent="0.25">
      <c r="B3" s="40"/>
      <c r="E3" s="84" t="s">
        <v>90</v>
      </c>
      <c r="F3" s="83">
        <v>42429</v>
      </c>
    </row>
    <row r="4" spans="2:6" x14ac:dyDescent="0.25">
      <c r="B4" s="40"/>
      <c r="E4" s="40" t="s">
        <v>91</v>
      </c>
      <c r="F4" s="83">
        <v>42460</v>
      </c>
    </row>
    <row r="5" spans="2:6" x14ac:dyDescent="0.25">
      <c r="B5" s="40"/>
      <c r="E5" s="40" t="s">
        <v>92</v>
      </c>
      <c r="F5" s="83">
        <v>42490</v>
      </c>
    </row>
    <row r="6" spans="2:6" x14ac:dyDescent="0.25">
      <c r="B6" s="40"/>
      <c r="E6" s="40" t="s">
        <v>95</v>
      </c>
      <c r="F6" s="83">
        <v>42521</v>
      </c>
    </row>
    <row r="7" spans="2:6" x14ac:dyDescent="0.25">
      <c r="E7" s="40" t="s">
        <v>93</v>
      </c>
      <c r="F7" s="83">
        <v>42551</v>
      </c>
    </row>
    <row r="8" spans="2:6" x14ac:dyDescent="0.25">
      <c r="E8" s="40" t="s">
        <v>94</v>
      </c>
      <c r="F8" s="83">
        <v>42582</v>
      </c>
    </row>
    <row r="9" spans="2:6" x14ac:dyDescent="0.25">
      <c r="E9" s="40" t="s">
        <v>96</v>
      </c>
      <c r="F9" s="83">
        <v>42613</v>
      </c>
    </row>
    <row r="10" spans="2:6" x14ac:dyDescent="0.25">
      <c r="E10" s="40" t="s">
        <v>97</v>
      </c>
      <c r="F10" s="83">
        <v>42643</v>
      </c>
    </row>
    <row r="11" spans="2:6" x14ac:dyDescent="0.25">
      <c r="E11" s="40" t="s">
        <v>98</v>
      </c>
      <c r="F11" s="83">
        <v>42674</v>
      </c>
    </row>
    <row r="12" spans="2:6" x14ac:dyDescent="0.25">
      <c r="E12" s="40" t="s">
        <v>99</v>
      </c>
      <c r="F12" s="83">
        <v>42704</v>
      </c>
    </row>
    <row r="13" spans="2:6" x14ac:dyDescent="0.25">
      <c r="E13" s="40" t="s">
        <v>100</v>
      </c>
      <c r="F13" s="83">
        <v>42735</v>
      </c>
    </row>
    <row r="14" spans="2:6" x14ac:dyDescent="0.25">
      <c r="E14" s="40" t="s">
        <v>101</v>
      </c>
      <c r="F14" s="83">
        <v>42766</v>
      </c>
    </row>
    <row r="15" spans="2:6" x14ac:dyDescent="0.25">
      <c r="E15" s="84" t="s">
        <v>112</v>
      </c>
      <c r="F15" s="83">
        <v>42794</v>
      </c>
    </row>
    <row r="16" spans="2:6" x14ac:dyDescent="0.25">
      <c r="E16" s="40" t="s">
        <v>102</v>
      </c>
      <c r="F16" s="83">
        <v>42825</v>
      </c>
    </row>
    <row r="17" spans="5:6" x14ac:dyDescent="0.25">
      <c r="E17" s="40" t="s">
        <v>103</v>
      </c>
      <c r="F17" s="83">
        <v>42855</v>
      </c>
    </row>
    <row r="18" spans="5:6" x14ac:dyDescent="0.25">
      <c r="E18" s="40" t="s">
        <v>104</v>
      </c>
      <c r="F18" s="83">
        <v>42886</v>
      </c>
    </row>
    <row r="19" spans="5:6" x14ac:dyDescent="0.25">
      <c r="E19" s="40" t="s">
        <v>105</v>
      </c>
      <c r="F19" s="83">
        <v>42916</v>
      </c>
    </row>
    <row r="20" spans="5:6" x14ac:dyDescent="0.25">
      <c r="E20" s="40" t="s">
        <v>106</v>
      </c>
      <c r="F20" s="83">
        <v>42947</v>
      </c>
    </row>
    <row r="21" spans="5:6" x14ac:dyDescent="0.25">
      <c r="E21" s="40" t="s">
        <v>107</v>
      </c>
      <c r="F21" s="83">
        <v>42978</v>
      </c>
    </row>
    <row r="22" spans="5:6" x14ac:dyDescent="0.25">
      <c r="E22" s="40" t="s">
        <v>108</v>
      </c>
      <c r="F22" s="83">
        <v>43008</v>
      </c>
    </row>
    <row r="23" spans="5:6" x14ac:dyDescent="0.25">
      <c r="E23" s="40" t="s">
        <v>109</v>
      </c>
      <c r="F23" s="83">
        <v>43039</v>
      </c>
    </row>
    <row r="24" spans="5:6" x14ac:dyDescent="0.25">
      <c r="E24" s="40" t="s">
        <v>110</v>
      </c>
      <c r="F24" s="83">
        <v>43069</v>
      </c>
    </row>
    <row r="25" spans="5:6" x14ac:dyDescent="0.25">
      <c r="E25" s="40" t="s">
        <v>111</v>
      </c>
      <c r="F25" s="83">
        <v>43100</v>
      </c>
    </row>
    <row r="27" spans="5:6" x14ac:dyDescent="0.25">
      <c r="E27" s="86" t="s">
        <v>19</v>
      </c>
      <c r="F27" s="86" t="s">
        <v>116</v>
      </c>
    </row>
    <row r="28" spans="5:6" x14ac:dyDescent="0.25">
      <c r="E28" s="86" t="s">
        <v>20</v>
      </c>
      <c r="F28" s="86" t="s">
        <v>117</v>
      </c>
    </row>
    <row r="29" spans="5:6" x14ac:dyDescent="0.25">
      <c r="E29" s="86" t="s">
        <v>118</v>
      </c>
      <c r="F29" s="86" t="s">
        <v>119</v>
      </c>
    </row>
    <row r="30" spans="5:6" x14ac:dyDescent="0.25">
      <c r="E30" s="86" t="s">
        <v>120</v>
      </c>
      <c r="F30" s="86" t="s">
        <v>121</v>
      </c>
    </row>
    <row r="31" spans="5:6" x14ac:dyDescent="0.25">
      <c r="E31" s="86" t="s">
        <v>122</v>
      </c>
      <c r="F31" s="86" t="s">
        <v>123</v>
      </c>
    </row>
    <row r="32" spans="5:6" x14ac:dyDescent="0.25">
      <c r="E32" s="86" t="s">
        <v>22</v>
      </c>
      <c r="F32" s="86" t="s">
        <v>124</v>
      </c>
    </row>
    <row r="33" spans="5:6" x14ac:dyDescent="0.25">
      <c r="E33" s="86" t="s">
        <v>125</v>
      </c>
      <c r="F33" s="86" t="s">
        <v>126</v>
      </c>
    </row>
    <row r="34" spans="5:6" x14ac:dyDescent="0.25">
      <c r="E34" s="86" t="s">
        <v>23</v>
      </c>
      <c r="F34" s="86" t="s">
        <v>127</v>
      </c>
    </row>
    <row r="35" spans="5:6" x14ac:dyDescent="0.25">
      <c r="E35" s="86" t="s">
        <v>128</v>
      </c>
      <c r="F35" s="86" t="s">
        <v>129</v>
      </c>
    </row>
    <row r="36" spans="5:6" x14ac:dyDescent="0.25">
      <c r="E36" s="86" t="s">
        <v>130</v>
      </c>
      <c r="F36" s="86" t="s">
        <v>131</v>
      </c>
    </row>
    <row r="37" spans="5:6" x14ac:dyDescent="0.25">
      <c r="E37" s="86" t="s">
        <v>132</v>
      </c>
      <c r="F37" s="86" t="s">
        <v>133</v>
      </c>
    </row>
    <row r="38" spans="5:6" x14ac:dyDescent="0.25">
      <c r="E38" s="86" t="s">
        <v>134</v>
      </c>
      <c r="F38" s="86" t="s">
        <v>135</v>
      </c>
    </row>
    <row r="39" spans="5:6" x14ac:dyDescent="0.25">
      <c r="E39" s="86" t="s">
        <v>25</v>
      </c>
      <c r="F39" s="86" t="s">
        <v>136</v>
      </c>
    </row>
    <row r="40" spans="5:6" x14ac:dyDescent="0.25">
      <c r="E40" s="86" t="s">
        <v>26</v>
      </c>
      <c r="F40" s="86" t="s">
        <v>137</v>
      </c>
    </row>
    <row r="41" spans="5:6" x14ac:dyDescent="0.25">
      <c r="E41" s="86" t="s">
        <v>27</v>
      </c>
      <c r="F41" s="86" t="s">
        <v>138</v>
      </c>
    </row>
    <row r="42" spans="5:6" x14ac:dyDescent="0.25">
      <c r="E42" s="86" t="s">
        <v>139</v>
      </c>
      <c r="F42" s="86" t="s">
        <v>140</v>
      </c>
    </row>
    <row r="43" spans="5:6" x14ac:dyDescent="0.25">
      <c r="E43" s="86" t="s">
        <v>141</v>
      </c>
      <c r="F43" s="86" t="s">
        <v>142</v>
      </c>
    </row>
    <row r="44" spans="5:6" x14ac:dyDescent="0.25">
      <c r="E44" s="86" t="s">
        <v>143</v>
      </c>
      <c r="F44" s="86" t="s">
        <v>144</v>
      </c>
    </row>
    <row r="45" spans="5:6" x14ac:dyDescent="0.25">
      <c r="E45" s="86" t="s">
        <v>145</v>
      </c>
      <c r="F45" s="86" t="s">
        <v>146</v>
      </c>
    </row>
    <row r="46" spans="5:6" x14ac:dyDescent="0.25">
      <c r="E46" s="86" t="s">
        <v>199</v>
      </c>
      <c r="F46" s="86" t="s">
        <v>147</v>
      </c>
    </row>
    <row r="47" spans="5:6" x14ac:dyDescent="0.25">
      <c r="E47" s="86" t="s">
        <v>148</v>
      </c>
      <c r="F47" s="86" t="s">
        <v>149</v>
      </c>
    </row>
    <row r="48" spans="5:6" x14ac:dyDescent="0.25">
      <c r="E48" s="86" t="s">
        <v>150</v>
      </c>
      <c r="F48" s="86" t="s">
        <v>151</v>
      </c>
    </row>
    <row r="49" spans="5:6" x14ac:dyDescent="0.25">
      <c r="E49" s="86" t="s">
        <v>152</v>
      </c>
      <c r="F49" s="86" t="s">
        <v>153</v>
      </c>
    </row>
    <row r="50" spans="5:6" x14ac:dyDescent="0.25">
      <c r="E50" s="86" t="s">
        <v>154</v>
      </c>
      <c r="F50" s="86" t="s">
        <v>155</v>
      </c>
    </row>
    <row r="51" spans="5:6" x14ac:dyDescent="0.25">
      <c r="E51" s="86" t="s">
        <v>156</v>
      </c>
      <c r="F51" s="86" t="s">
        <v>157</v>
      </c>
    </row>
    <row r="52" spans="5:6" x14ac:dyDescent="0.25">
      <c r="E52" s="86" t="s">
        <v>158</v>
      </c>
      <c r="F52" s="86" t="s">
        <v>159</v>
      </c>
    </row>
    <row r="53" spans="5:6" x14ac:dyDescent="0.25">
      <c r="E53" s="86" t="s">
        <v>160</v>
      </c>
      <c r="F53" s="86" t="s">
        <v>161</v>
      </c>
    </row>
    <row r="54" spans="5:6" x14ac:dyDescent="0.25">
      <c r="E54" s="86" t="s">
        <v>162</v>
      </c>
      <c r="F54" s="86" t="s">
        <v>163</v>
      </c>
    </row>
    <row r="55" spans="5:6" x14ac:dyDescent="0.25">
      <c r="E55" s="86" t="s">
        <v>164</v>
      </c>
      <c r="F55" s="86" t="s">
        <v>165</v>
      </c>
    </row>
    <row r="56" spans="5:6" x14ac:dyDescent="0.25">
      <c r="E56" s="86" t="s">
        <v>166</v>
      </c>
      <c r="F56" s="86" t="s">
        <v>167</v>
      </c>
    </row>
    <row r="57" spans="5:6" x14ac:dyDescent="0.25">
      <c r="E57" s="86" t="s">
        <v>28</v>
      </c>
      <c r="F57" s="86" t="s">
        <v>168</v>
      </c>
    </row>
    <row r="58" spans="5:6" x14ac:dyDescent="0.25">
      <c r="E58" s="86" t="s">
        <v>169</v>
      </c>
      <c r="F58" s="86" t="s">
        <v>170</v>
      </c>
    </row>
    <row r="59" spans="5:6" x14ac:dyDescent="0.25">
      <c r="E59" s="86" t="s">
        <v>171</v>
      </c>
      <c r="F59" s="86" t="s">
        <v>172</v>
      </c>
    </row>
    <row r="60" spans="5:6" x14ac:dyDescent="0.25">
      <c r="E60" s="86" t="s">
        <v>173</v>
      </c>
      <c r="F60" s="86" t="s">
        <v>174</v>
      </c>
    </row>
    <row r="61" spans="5:6" x14ac:dyDescent="0.25">
      <c r="E61" s="86" t="s">
        <v>175</v>
      </c>
      <c r="F61" s="86" t="s">
        <v>176</v>
      </c>
    </row>
    <row r="62" spans="5:6" x14ac:dyDescent="0.25">
      <c r="E62" s="86" t="s">
        <v>177</v>
      </c>
      <c r="F62" s="86" t="s">
        <v>178</v>
      </c>
    </row>
    <row r="63" spans="5:6" x14ac:dyDescent="0.25">
      <c r="E63" s="86" t="s">
        <v>179</v>
      </c>
      <c r="F63" s="86" t="s">
        <v>180</v>
      </c>
    </row>
    <row r="64" spans="5:6" x14ac:dyDescent="0.25">
      <c r="E64" s="86" t="s">
        <v>181</v>
      </c>
      <c r="F64" s="86" t="s">
        <v>182</v>
      </c>
    </row>
    <row r="65" spans="5:6" x14ac:dyDescent="0.25">
      <c r="E65" s="86" t="s">
        <v>183</v>
      </c>
      <c r="F65" s="86" t="s">
        <v>184</v>
      </c>
    </row>
    <row r="66" spans="5:6" x14ac:dyDescent="0.25">
      <c r="E66" s="86" t="s">
        <v>185</v>
      </c>
      <c r="F66" s="86" t="s">
        <v>186</v>
      </c>
    </row>
    <row r="67" spans="5:6" x14ac:dyDescent="0.25">
      <c r="E67" s="86" t="s">
        <v>29</v>
      </c>
      <c r="F67" s="86" t="s">
        <v>187</v>
      </c>
    </row>
    <row r="68" spans="5:6" x14ac:dyDescent="0.25">
      <c r="E68" s="86" t="s">
        <v>188</v>
      </c>
      <c r="F68" s="86" t="s">
        <v>189</v>
      </c>
    </row>
    <row r="69" spans="5:6" x14ac:dyDescent="0.25">
      <c r="E69" s="86" t="s">
        <v>30</v>
      </c>
      <c r="F69" s="86" t="s">
        <v>190</v>
      </c>
    </row>
    <row r="70" spans="5:6" x14ac:dyDescent="0.25">
      <c r="E70" s="86" t="s">
        <v>31</v>
      </c>
      <c r="F70" s="86" t="s">
        <v>191</v>
      </c>
    </row>
    <row r="71" spans="5:6" x14ac:dyDescent="0.25">
      <c r="E71" s="86" t="s">
        <v>192</v>
      </c>
      <c r="F71" s="86" t="s">
        <v>193</v>
      </c>
    </row>
    <row r="72" spans="5:6" x14ac:dyDescent="0.25">
      <c r="E72" s="86" t="s">
        <v>194</v>
      </c>
      <c r="F72" s="86" t="s">
        <v>195</v>
      </c>
    </row>
    <row r="73" spans="5:6" x14ac:dyDescent="0.25">
      <c r="E73" s="86" t="s">
        <v>32</v>
      </c>
      <c r="F73" s="86" t="s">
        <v>196</v>
      </c>
    </row>
    <row r="74" spans="5:6" x14ac:dyDescent="0.25">
      <c r="E74" s="86" t="s">
        <v>197</v>
      </c>
      <c r="F74" s="86" t="s">
        <v>198</v>
      </c>
    </row>
    <row r="75" spans="5:6" x14ac:dyDescent="0.25">
      <c r="E75" s="86" t="s">
        <v>200</v>
      </c>
      <c r="F75" s="86">
        <v>5021321000</v>
      </c>
    </row>
    <row r="76" spans="5:6" x14ac:dyDescent="0.25">
      <c r="E76" s="86" t="s">
        <v>201</v>
      </c>
      <c r="F76" s="86">
        <v>5021321002</v>
      </c>
    </row>
    <row r="77" spans="5:6" x14ac:dyDescent="0.25">
      <c r="E77" s="86" t="s">
        <v>202</v>
      </c>
      <c r="F77" s="86">
        <v>5021321003</v>
      </c>
    </row>
    <row r="78" spans="5:6" x14ac:dyDescent="0.25">
      <c r="E78" s="86" t="s">
        <v>203</v>
      </c>
      <c r="F78" s="86">
        <v>5021321008</v>
      </c>
    </row>
    <row r="79" spans="5:6" x14ac:dyDescent="0.25">
      <c r="E79" s="86" t="s">
        <v>204</v>
      </c>
      <c r="F79" s="86">
        <v>5021321009</v>
      </c>
    </row>
    <row r="80" spans="5:6" x14ac:dyDescent="0.25">
      <c r="E80" s="86" t="s">
        <v>205</v>
      </c>
      <c r="F80" s="86">
        <v>5021322001</v>
      </c>
    </row>
    <row r="81" spans="6:6" x14ac:dyDescent="0.25">
      <c r="F81" s="8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40"/>
  <sheetViews>
    <sheetView topLeftCell="F1" workbookViewId="0">
      <selection activeCell="AA1" sqref="AA1"/>
    </sheetView>
  </sheetViews>
  <sheetFormatPr defaultRowHeight="16.5" x14ac:dyDescent="0.3"/>
  <cols>
    <col min="1" max="1" width="7.710937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6" width="9.140625" style="3" hidden="1" customWidth="1"/>
    <col min="27" max="27" width="18.140625" style="3" customWidth="1"/>
    <col min="28" max="16384" width="9.140625" style="3"/>
  </cols>
  <sheetData>
    <row r="1" spans="1:27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AA1" s="294" t="s">
        <v>288</v>
      </c>
    </row>
    <row r="2" spans="1:27" s="2" customFormat="1" x14ac:dyDescent="0.3">
      <c r="A2" s="338" t="str">
        <f>CkRec05!E40</f>
        <v>May 1-31,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7" s="2" customFormat="1" x14ac:dyDescent="0.3">
      <c r="M3" s="91" t="s">
        <v>261</v>
      </c>
      <c r="N3" s="301" t="s">
        <v>290</v>
      </c>
      <c r="O3" s="4"/>
      <c r="P3" s="4"/>
    </row>
    <row r="4" spans="1:27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7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7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7" x14ac:dyDescent="0.3">
      <c r="M7" s="91" t="s">
        <v>264</v>
      </c>
      <c r="N7" s="92" t="s">
        <v>265</v>
      </c>
    </row>
    <row r="9" spans="1:27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259</v>
      </c>
    </row>
    <row r="10" spans="1:27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7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7" x14ac:dyDescent="0.3">
      <c r="A12" s="89"/>
      <c r="B12" s="90"/>
      <c r="C12" s="9" t="s">
        <v>64</v>
      </c>
      <c r="D12" s="9"/>
      <c r="E12" s="9"/>
      <c r="F12" s="9">
        <f>CkRec05!M15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7" x14ac:dyDescent="0.3">
      <c r="A13" s="186">
        <f>IF(CkRec05!E16&gt;0,CkRec05!E16,CkRec05!B16)</f>
        <v>0</v>
      </c>
      <c r="B13" s="192">
        <f>IF(CkRec05!C16&gt;0,CkRec05!C16,CkRec05!A16)</f>
        <v>0</v>
      </c>
      <c r="C13" s="90">
        <f>CkRec05!G16</f>
        <v>0</v>
      </c>
      <c r="D13" s="12">
        <f>CkRec05!J16</f>
        <v>0</v>
      </c>
      <c r="E13" s="12">
        <f>CkRec05!K16</f>
        <v>0</v>
      </c>
      <c r="F13" s="12">
        <f>+F12+D13-E13</f>
        <v>0</v>
      </c>
      <c r="G13" s="12">
        <f>CkRec05!P16</f>
        <v>0</v>
      </c>
      <c r="H13" s="13">
        <f>+IF(CkRec05!H16='CDR 05'!$H$11,CkRec05!O16,0)</f>
        <v>0</v>
      </c>
      <c r="I13" s="13">
        <f>+IF(CkRec05!H16='CDR 05'!$I$11,CkRec05!O16,0)</f>
        <v>0</v>
      </c>
      <c r="J13" s="13">
        <f>+IF(CkRec05!H16='CDR 05'!$J$11,CkRec05!O16,0)</f>
        <v>0</v>
      </c>
      <c r="K13" s="13">
        <f>+IF(CkRec05!H16='CDR 05'!$K$11,CkRec05!O16,0)</f>
        <v>0</v>
      </c>
      <c r="L13" s="13">
        <f>+IF(CkRec05!H16='CDR 05'!$L$11,CkRec05!O16,0)</f>
        <v>0</v>
      </c>
      <c r="M13" s="13">
        <f>+IF(CkRec05!H16='CDR 05'!$M$11,CkRec05!O16,0)</f>
        <v>0</v>
      </c>
      <c r="N13" s="95">
        <f>+IF(AND(CkRec05!H16&lt;&gt;$H$11,CkRec05!H16&lt;&gt;$I$11,CkRec05!H16&lt;&gt;$J$11,CkRec05!H16&lt;&gt;$K$11,CkRec05!H16&lt;&gt;$L$11,CkRec05!H16&lt;&gt;$M$11),VLOOKUP(CkRec05!H16,CkRec05!$H$16:$N$35,7,0),0)</f>
        <v>0</v>
      </c>
      <c r="O13" s="96" t="str">
        <f>+IF(AND(CkRec05!H16&lt;&gt;$H$11,CkRec05!H16&lt;&gt;$I$11,CkRec05!H16&lt;&gt;$J$11,CkRec05!H16&lt;&gt;$K$11,CkRec05!H16&lt;&gt;$L$11,CkRec05!H16&lt;&gt;$M$11),VLOOKUP(CkRec05!H16,CkRec05!$H$16:$N$35,1,0),0)</f>
        <v/>
      </c>
      <c r="P13" s="94">
        <f>+IF(AND(CkRec05!H16&lt;&gt;$H$11,CkRec05!H16&lt;&gt;$I$11,CkRec05!H16&lt;&gt;$J$11,CkRec05!H16&lt;&gt;$K$11,CkRec05!H16&lt;&gt;$L$11,CkRec05!H16&lt;&gt;$M$11),CkRec05!O16,0)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7" x14ac:dyDescent="0.3">
      <c r="A14" s="186">
        <f>IF(CkRec05!E17&gt;0,CkRec05!E17,CkRec05!B17)</f>
        <v>0</v>
      </c>
      <c r="B14" s="192">
        <f>IF(CkRec05!C17&gt;0,CkRec05!C17,CkRec05!A17)</f>
        <v>0</v>
      </c>
      <c r="C14" s="90">
        <f>CkRec05!G17</f>
        <v>0</v>
      </c>
      <c r="D14" s="12">
        <f>CkRec05!J17</f>
        <v>0</v>
      </c>
      <c r="E14" s="12">
        <f>CkRec05!K17</f>
        <v>0</v>
      </c>
      <c r="F14" s="12">
        <f t="shared" ref="F14:F31" si="1">+F13+D14-E14</f>
        <v>0</v>
      </c>
      <c r="G14" s="12">
        <f>CkRec05!P17</f>
        <v>0</v>
      </c>
      <c r="H14" s="13">
        <f>+IF(CkRec05!H17='CDR 05'!$H$11,CkRec05!O17,0)</f>
        <v>0</v>
      </c>
      <c r="I14" s="13">
        <f>+IF(CkRec05!H17='CDR 05'!$I$11,CkRec05!O17,0)</f>
        <v>0</v>
      </c>
      <c r="J14" s="13">
        <f>+IF(CkRec05!H17='CDR 05'!$J$11,CkRec05!O17,0)</f>
        <v>0</v>
      </c>
      <c r="K14" s="13">
        <f>+IF(CkRec05!H17='CDR 05'!$K$11,CkRec05!O17,0)</f>
        <v>0</v>
      </c>
      <c r="L14" s="13">
        <f>+IF(CkRec05!H17='CDR 05'!$L$11,CkRec05!O17,0)</f>
        <v>0</v>
      </c>
      <c r="M14" s="13">
        <f>+IF(CkRec05!H17='CDR 05'!$M$11,CkRec05!O17,0)</f>
        <v>0</v>
      </c>
      <c r="N14" s="95">
        <f>+IF(AND(CkRec05!H17&lt;&gt;$H$11,CkRec05!H17&lt;&gt;$I$11,CkRec05!H17&lt;&gt;$J$11,CkRec05!H17&lt;&gt;$K$11,CkRec05!H17&lt;&gt;$L$11,CkRec05!H17&lt;&gt;$M$11),VLOOKUP(CkRec05!H17,CkRec05!$H$16:$N$35,7,0),0)</f>
        <v>0</v>
      </c>
      <c r="O14" s="96" t="str">
        <f>+IF(AND(CkRec05!H17&lt;&gt;$H$11,CkRec05!H17&lt;&gt;$I$11,CkRec05!H17&lt;&gt;$J$11,CkRec05!H17&lt;&gt;$K$11,CkRec05!H17&lt;&gt;$L$11,CkRec05!H17&lt;&gt;$M$11),VLOOKUP(CkRec05!H17,CkRec05!$H$16:$N$35,1,0),0)</f>
        <v/>
      </c>
      <c r="P14" s="94">
        <f>+IF(AND(CkRec05!H17&lt;&gt;$H$11,CkRec05!H17&lt;&gt;$I$11,CkRec05!H17&lt;&gt;$J$11,CkRec05!H17&lt;&gt;$K$11,CkRec05!H17&lt;&gt;$L$11,CkRec05!H17&lt;&gt;$M$11),CkRec05!O17,0)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7" x14ac:dyDescent="0.3">
      <c r="A15" s="186">
        <f>IF(CkRec05!E18&gt;0,CkRec05!E18,CkRec05!B18)</f>
        <v>0</v>
      </c>
      <c r="B15" s="192">
        <f>IF(CkRec05!C18&gt;0,CkRec05!C18,CkRec05!A18)</f>
        <v>0</v>
      </c>
      <c r="C15" s="90">
        <f>CkRec05!G18</f>
        <v>0</v>
      </c>
      <c r="D15" s="12">
        <f>CkRec05!J18</f>
        <v>0</v>
      </c>
      <c r="E15" s="12">
        <f>CkRec05!K18</f>
        <v>0</v>
      </c>
      <c r="F15" s="12">
        <f t="shared" si="1"/>
        <v>0</v>
      </c>
      <c r="G15" s="12">
        <f>CkRec05!P18</f>
        <v>0</v>
      </c>
      <c r="H15" s="13">
        <f>+IF(CkRec05!H18='CDR 05'!$H$11,CkRec05!O18,0)</f>
        <v>0</v>
      </c>
      <c r="I15" s="13">
        <f>+IF(CkRec05!H18='CDR 05'!$I$11,CkRec05!O18,0)</f>
        <v>0</v>
      </c>
      <c r="J15" s="13">
        <f>+IF(CkRec05!H18='CDR 05'!$J$11,CkRec05!O18,0)</f>
        <v>0</v>
      </c>
      <c r="K15" s="13">
        <f>+IF(CkRec05!H18='CDR 05'!$K$11,CkRec05!O18,0)</f>
        <v>0</v>
      </c>
      <c r="L15" s="13">
        <f>+IF(CkRec05!H18='CDR 05'!$L$11,CkRec05!O18,0)</f>
        <v>0</v>
      </c>
      <c r="M15" s="13">
        <f>+IF(CkRec05!H18='CDR 05'!$M$11,CkRec05!O18,0)</f>
        <v>0</v>
      </c>
      <c r="N15" s="95">
        <f>+IF(AND(CkRec05!H18&lt;&gt;$H$11,CkRec05!H18&lt;&gt;$I$11,CkRec05!H18&lt;&gt;$J$11,CkRec05!H18&lt;&gt;$K$11,CkRec05!H18&lt;&gt;$L$11,CkRec05!H18&lt;&gt;$M$11),VLOOKUP(CkRec05!H18,CkRec05!$H$16:$N$35,7,0),0)</f>
        <v>0</v>
      </c>
      <c r="O15" s="96" t="str">
        <f>+IF(AND(CkRec05!H18&lt;&gt;$H$11,CkRec05!H18&lt;&gt;$I$11,CkRec05!H18&lt;&gt;$J$11,CkRec05!H18&lt;&gt;$K$11,CkRec05!H18&lt;&gt;$L$11,CkRec05!H18&lt;&gt;$M$11),VLOOKUP(CkRec05!H18,CkRec05!$H$16:$N$35,1,0),0)</f>
        <v/>
      </c>
      <c r="P15" s="94">
        <f>+IF(AND(CkRec05!H18&lt;&gt;$H$11,CkRec05!H18&lt;&gt;$I$11,CkRec05!H18&lt;&gt;$J$11,CkRec05!H18&lt;&gt;$K$11,CkRec05!H18&lt;&gt;$L$11,CkRec05!H18&lt;&gt;$M$11),CkRec05!O18,0)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7" x14ac:dyDescent="0.3">
      <c r="A16" s="186">
        <f>IF(CkRec05!E19&gt;0,CkRec05!E19,CkRec05!B19)</f>
        <v>0</v>
      </c>
      <c r="B16" s="192">
        <f>IF(CkRec05!C19&gt;0,CkRec05!C19,CkRec05!A19)</f>
        <v>0</v>
      </c>
      <c r="C16" s="90">
        <f>CkRec05!G19</f>
        <v>0</v>
      </c>
      <c r="D16" s="12">
        <f>CkRec05!J19</f>
        <v>0</v>
      </c>
      <c r="E16" s="12">
        <f>CkRec05!K19</f>
        <v>0</v>
      </c>
      <c r="F16" s="12">
        <f t="shared" si="1"/>
        <v>0</v>
      </c>
      <c r="G16" s="12">
        <f>CkRec05!P19</f>
        <v>0</v>
      </c>
      <c r="H16" s="13">
        <f>+IF(CkRec05!H19='CDR 05'!$H$11,CkRec05!O19,0)</f>
        <v>0</v>
      </c>
      <c r="I16" s="13">
        <f>+IF(CkRec05!H19='CDR 05'!$I$11,CkRec05!O19,0)</f>
        <v>0</v>
      </c>
      <c r="J16" s="13">
        <f>+IF(CkRec05!H19='CDR 05'!$J$11,CkRec05!O19,0)</f>
        <v>0</v>
      </c>
      <c r="K16" s="13">
        <f>+IF(CkRec05!H19='CDR 05'!$K$11,CkRec05!O19,0)</f>
        <v>0</v>
      </c>
      <c r="L16" s="13">
        <f>+IF(CkRec05!H19='CDR 05'!$L$11,CkRec05!O19,0)</f>
        <v>0</v>
      </c>
      <c r="M16" s="13">
        <f>+IF(CkRec05!H19='CDR 05'!$M$11,CkRec05!O19,0)</f>
        <v>0</v>
      </c>
      <c r="N16" s="95">
        <f>+IF(AND(CkRec05!H19&lt;&gt;$H$11,CkRec05!H19&lt;&gt;$I$11,CkRec05!H19&lt;&gt;$J$11,CkRec05!H19&lt;&gt;$K$11,CkRec05!H19&lt;&gt;$L$11,CkRec05!H19&lt;&gt;$M$11),VLOOKUP(CkRec05!H19,CkRec05!$H$16:$N$35,7,0),0)</f>
        <v>0</v>
      </c>
      <c r="O16" s="96" t="str">
        <f>+IF(AND(CkRec05!H19&lt;&gt;$H$11,CkRec05!H19&lt;&gt;$I$11,CkRec05!H19&lt;&gt;$J$11,CkRec05!H19&lt;&gt;$K$11,CkRec05!H19&lt;&gt;$L$11,CkRec05!H19&lt;&gt;$M$11),VLOOKUP(CkRec05!H19,CkRec05!$H$16:$N$35,1,0),0)</f>
        <v/>
      </c>
      <c r="P16" s="94">
        <f>+IF(AND(CkRec05!H19&lt;&gt;$H$11,CkRec05!H19&lt;&gt;$I$11,CkRec05!H19&lt;&gt;$J$11,CkRec05!H19&lt;&gt;$K$11,CkRec05!H19&lt;&gt;$L$11,CkRec05!H19&lt;&gt;$M$11),CkRec05!O19,0)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 x14ac:dyDescent="0.3">
      <c r="A17" s="186">
        <f>IF(CkRec05!E20&gt;0,CkRec05!E20,CkRec05!B20)</f>
        <v>0</v>
      </c>
      <c r="B17" s="192">
        <f>IF(CkRec05!C20&gt;0,CkRec05!C20,CkRec05!A20)</f>
        <v>0</v>
      </c>
      <c r="C17" s="90">
        <f>CkRec05!G20</f>
        <v>0</v>
      </c>
      <c r="D17" s="12">
        <f>CkRec05!J20</f>
        <v>0</v>
      </c>
      <c r="E17" s="12">
        <f>CkRec05!K20</f>
        <v>0</v>
      </c>
      <c r="F17" s="12">
        <f t="shared" si="1"/>
        <v>0</v>
      </c>
      <c r="G17" s="12">
        <f>CkRec05!P20</f>
        <v>0</v>
      </c>
      <c r="H17" s="13">
        <f>+IF(CkRec05!H20='CDR 05'!$H$11,CkRec05!O20,0)</f>
        <v>0</v>
      </c>
      <c r="I17" s="13">
        <f>+IF(CkRec05!H20='CDR 05'!$I$11,CkRec05!O20,0)</f>
        <v>0</v>
      </c>
      <c r="J17" s="13">
        <f>+IF(CkRec05!H20='CDR 05'!$J$11,CkRec05!O20,0)</f>
        <v>0</v>
      </c>
      <c r="K17" s="13">
        <f>+IF(CkRec05!H20='CDR 05'!$K$11,CkRec05!O20,0)</f>
        <v>0</v>
      </c>
      <c r="L17" s="13">
        <f>+IF(CkRec05!H20='CDR 05'!$L$11,CkRec05!O20,0)</f>
        <v>0</v>
      </c>
      <c r="M17" s="13">
        <f>+IF(CkRec05!H20='CDR 05'!$M$11,CkRec05!O20,0)</f>
        <v>0</v>
      </c>
      <c r="N17" s="95">
        <f>+IF(AND(CkRec05!H20&lt;&gt;$H$11,CkRec05!H20&lt;&gt;$I$11,CkRec05!H20&lt;&gt;$J$11,CkRec05!H20&lt;&gt;$K$11,CkRec05!H20&lt;&gt;$L$11,CkRec05!H20&lt;&gt;$M$11),VLOOKUP(CkRec05!H20,CkRec05!$H$16:$N$35,7,0),0)</f>
        <v>0</v>
      </c>
      <c r="O17" s="96" t="str">
        <f>+IF(AND(CkRec05!H20&lt;&gt;$H$11,CkRec05!H20&lt;&gt;$I$11,CkRec05!H20&lt;&gt;$J$11,CkRec05!H20&lt;&gt;$K$11,CkRec05!H20&lt;&gt;$L$11,CkRec05!H20&lt;&gt;$M$11),VLOOKUP(CkRec05!H20,CkRec05!$H$16:$N$35,1,0),0)</f>
        <v/>
      </c>
      <c r="P17" s="94">
        <f>+IF(AND(CkRec05!H20&lt;&gt;$H$11,CkRec05!H20&lt;&gt;$I$11,CkRec05!H20&lt;&gt;$J$11,CkRec05!H20&lt;&gt;$K$11,CkRec05!H20&lt;&gt;$L$11,CkRec05!H20&lt;&gt;$M$11),CkRec05!O20,0)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 x14ac:dyDescent="0.3">
      <c r="A18" s="186">
        <f>IF(CkRec05!E21&gt;0,CkRec05!E21,CkRec05!B21)</f>
        <v>0</v>
      </c>
      <c r="B18" s="192">
        <f>IF(CkRec05!C21&gt;0,CkRec05!C21,CkRec05!A21)</f>
        <v>0</v>
      </c>
      <c r="C18" s="90">
        <f>CkRec05!G21</f>
        <v>0</v>
      </c>
      <c r="D18" s="12">
        <f>CkRec05!J21</f>
        <v>0</v>
      </c>
      <c r="E18" s="12">
        <f>CkRec05!K21</f>
        <v>0</v>
      </c>
      <c r="F18" s="12">
        <f t="shared" si="1"/>
        <v>0</v>
      </c>
      <c r="G18" s="12">
        <f>CkRec05!P21</f>
        <v>0</v>
      </c>
      <c r="H18" s="13">
        <f>+IF(CkRec05!H21='CDR 05'!$H$11,CkRec05!O21,0)</f>
        <v>0</v>
      </c>
      <c r="I18" s="13">
        <f>+IF(CkRec05!H21='CDR 05'!$I$11,CkRec05!O21,0)</f>
        <v>0</v>
      </c>
      <c r="J18" s="13">
        <f>+IF(CkRec05!H21='CDR 05'!$J$11,CkRec05!O21,0)</f>
        <v>0</v>
      </c>
      <c r="K18" s="13">
        <f>+IF(CkRec05!H21='CDR 05'!$K$11,CkRec05!O21,0)</f>
        <v>0</v>
      </c>
      <c r="L18" s="13">
        <f>+IF(CkRec05!H21='CDR 05'!$L$11,CkRec05!O21,0)</f>
        <v>0</v>
      </c>
      <c r="M18" s="13">
        <f>+IF(CkRec05!H21='CDR 05'!$M$11,CkRec05!O21,0)</f>
        <v>0</v>
      </c>
      <c r="N18" s="95">
        <f>+IF(AND(CkRec05!H21&lt;&gt;$H$11,CkRec05!H21&lt;&gt;$I$11,CkRec05!H21&lt;&gt;$J$11,CkRec05!H21&lt;&gt;$K$11,CkRec05!H21&lt;&gt;$L$11,CkRec05!H21&lt;&gt;$M$11),VLOOKUP(CkRec05!H21,CkRec05!$H$16:$N$35,7,0),0)</f>
        <v>0</v>
      </c>
      <c r="O18" s="96" t="str">
        <f>+IF(AND(CkRec05!H21&lt;&gt;$H$11,CkRec05!H21&lt;&gt;$I$11,CkRec05!H21&lt;&gt;$J$11,CkRec05!H21&lt;&gt;$K$11,CkRec05!H21&lt;&gt;$L$11,CkRec05!H21&lt;&gt;$M$11),VLOOKUP(CkRec05!H21,CkRec05!$H$16:$N$35,1,0),0)</f>
        <v/>
      </c>
      <c r="P18" s="94">
        <f>+IF(AND(CkRec05!H21&lt;&gt;$H$11,CkRec05!H21&lt;&gt;$I$11,CkRec05!H21&lt;&gt;$J$11,CkRec05!H21&lt;&gt;$K$11,CkRec05!H21&lt;&gt;$L$11,CkRec05!H21&lt;&gt;$M$11),CkRec05!O21,0)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 x14ac:dyDescent="0.3">
      <c r="A19" s="186">
        <f>IF(CkRec05!E22&gt;0,CkRec05!E22,CkRec05!B22)</f>
        <v>0</v>
      </c>
      <c r="B19" s="192">
        <f>IF(CkRec05!C22&gt;0,CkRec05!C22,CkRec05!A22)</f>
        <v>0</v>
      </c>
      <c r="C19" s="90">
        <f>CkRec05!G22</f>
        <v>0</v>
      </c>
      <c r="D19" s="12">
        <f>CkRec05!J22</f>
        <v>0</v>
      </c>
      <c r="E19" s="12">
        <f>CkRec05!K22</f>
        <v>0</v>
      </c>
      <c r="F19" s="12">
        <f t="shared" si="1"/>
        <v>0</v>
      </c>
      <c r="G19" s="12">
        <f>CkRec05!P22</f>
        <v>0</v>
      </c>
      <c r="H19" s="13">
        <f>+IF(CkRec05!H22='CDR 05'!$H$11,CkRec05!O22,0)</f>
        <v>0</v>
      </c>
      <c r="I19" s="13">
        <f>+IF(CkRec05!H22='CDR 05'!$I$11,CkRec05!O22,0)</f>
        <v>0</v>
      </c>
      <c r="J19" s="13">
        <f>+IF(CkRec05!H22='CDR 05'!$J$11,CkRec05!O22,0)</f>
        <v>0</v>
      </c>
      <c r="K19" s="13">
        <f>+IF(CkRec05!H22='CDR 05'!$K$11,CkRec05!O22,0)</f>
        <v>0</v>
      </c>
      <c r="L19" s="13">
        <f>+IF(CkRec05!H22='CDR 05'!$L$11,CkRec05!O22,0)</f>
        <v>0</v>
      </c>
      <c r="M19" s="13">
        <f>+IF(CkRec05!H22='CDR 05'!$M$11,CkRec05!O22,0)</f>
        <v>0</v>
      </c>
      <c r="N19" s="95">
        <f>+IF(AND(CkRec05!H22&lt;&gt;$H$11,CkRec05!H22&lt;&gt;$I$11,CkRec05!H22&lt;&gt;$J$11,CkRec05!H22&lt;&gt;$K$11,CkRec05!H22&lt;&gt;$L$11,CkRec05!H22&lt;&gt;$M$11),VLOOKUP(CkRec05!H22,CkRec05!$H$16:$N$35,7,0),0)</f>
        <v>0</v>
      </c>
      <c r="O19" s="96" t="str">
        <f>+IF(AND(CkRec05!H22&lt;&gt;$H$11,CkRec05!H22&lt;&gt;$I$11,CkRec05!H22&lt;&gt;$J$11,CkRec05!H22&lt;&gt;$K$11,CkRec05!H22&lt;&gt;$L$11,CkRec05!H22&lt;&gt;$M$11),VLOOKUP(CkRec05!H22,CkRec05!$H$16:$N$35,1,0),0)</f>
        <v/>
      </c>
      <c r="P19" s="94">
        <f>+IF(AND(CkRec05!H22&lt;&gt;$H$11,CkRec05!H22&lt;&gt;$I$11,CkRec05!H22&lt;&gt;$J$11,CkRec05!H22&lt;&gt;$K$11,CkRec05!H22&lt;&gt;$L$11,CkRec05!H22&lt;&gt;$M$11),CkRec05!O22,0)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 x14ac:dyDescent="0.3">
      <c r="A20" s="186">
        <f>IF(CkRec05!E23&gt;0,CkRec05!E23,CkRec05!B23)</f>
        <v>0</v>
      </c>
      <c r="B20" s="192">
        <f>IF(CkRec05!C23&gt;0,CkRec05!C23,CkRec05!A23)</f>
        <v>0</v>
      </c>
      <c r="C20" s="90">
        <f>CkRec05!G23</f>
        <v>0</v>
      </c>
      <c r="D20" s="12">
        <f>CkRec05!J23</f>
        <v>0</v>
      </c>
      <c r="E20" s="12">
        <f>CkRec05!K23</f>
        <v>0</v>
      </c>
      <c r="F20" s="12">
        <f t="shared" si="1"/>
        <v>0</v>
      </c>
      <c r="G20" s="12">
        <f>CkRec05!P23</f>
        <v>0</v>
      </c>
      <c r="H20" s="13">
        <f>+IF(CkRec05!H23='CDR 05'!$H$11,CkRec05!O23,0)</f>
        <v>0</v>
      </c>
      <c r="I20" s="13">
        <f>+IF(CkRec05!H23='CDR 05'!$I$11,CkRec05!O23,0)</f>
        <v>0</v>
      </c>
      <c r="J20" s="13">
        <f>+IF(CkRec05!H23='CDR 05'!$J$11,CkRec05!O23,0)</f>
        <v>0</v>
      </c>
      <c r="K20" s="13">
        <f>+IF(CkRec05!H23='CDR 05'!$K$11,CkRec05!O23,0)</f>
        <v>0</v>
      </c>
      <c r="L20" s="13">
        <f>+IF(CkRec05!H23='CDR 05'!$L$11,CkRec05!O23,0)</f>
        <v>0</v>
      </c>
      <c r="M20" s="13">
        <f>+IF(CkRec05!H23='CDR 05'!$M$11,CkRec05!O23,0)</f>
        <v>0</v>
      </c>
      <c r="N20" s="95">
        <f>+IF(AND(CkRec05!H23&lt;&gt;$H$11,CkRec05!H23&lt;&gt;$I$11,CkRec05!H23&lt;&gt;$J$11,CkRec05!H23&lt;&gt;$K$11,CkRec05!H23&lt;&gt;$L$11,CkRec05!H23&lt;&gt;$M$11),VLOOKUP(CkRec05!H23,CkRec05!$H$16:$N$35,7,0),0)</f>
        <v>0</v>
      </c>
      <c r="O20" s="96" t="str">
        <f>+IF(AND(CkRec05!H23&lt;&gt;$H$11,CkRec05!H23&lt;&gt;$I$11,CkRec05!H23&lt;&gt;$J$11,CkRec05!H23&lt;&gt;$K$11,CkRec05!H23&lt;&gt;$L$11,CkRec05!H23&lt;&gt;$M$11),VLOOKUP(CkRec05!H23,CkRec05!$H$16:$N$35,1,0),0)</f>
        <v/>
      </c>
      <c r="P20" s="94">
        <f>+IF(AND(CkRec05!H23&lt;&gt;$H$11,CkRec05!H23&lt;&gt;$I$11,CkRec05!H23&lt;&gt;$J$11,CkRec05!H23&lt;&gt;$K$11,CkRec05!H23&lt;&gt;$L$11,CkRec05!H23&lt;&gt;$M$11),CkRec05!O23,0)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 x14ac:dyDescent="0.3">
      <c r="A21" s="186">
        <f>IF(CkRec05!E24&gt;0,CkRec05!E24,CkRec05!B24)</f>
        <v>0</v>
      </c>
      <c r="B21" s="192">
        <f>IF(CkRec05!C24&gt;0,CkRec05!C24,CkRec05!A24)</f>
        <v>0</v>
      </c>
      <c r="C21" s="90">
        <f>CkRec05!G24</f>
        <v>0</v>
      </c>
      <c r="D21" s="12">
        <f>CkRec05!J24</f>
        <v>0</v>
      </c>
      <c r="E21" s="12">
        <f>CkRec05!K24</f>
        <v>0</v>
      </c>
      <c r="F21" s="12">
        <f t="shared" si="1"/>
        <v>0</v>
      </c>
      <c r="G21" s="12">
        <f>CkRec05!P24</f>
        <v>0</v>
      </c>
      <c r="H21" s="13">
        <f>+IF(CkRec05!H24='CDR 05'!$H$11,CkRec05!O24,0)</f>
        <v>0</v>
      </c>
      <c r="I21" s="13">
        <f>+IF(CkRec05!H24='CDR 05'!$I$11,CkRec05!O24,0)</f>
        <v>0</v>
      </c>
      <c r="J21" s="13">
        <f>+IF(CkRec05!H24='CDR 05'!$J$11,CkRec05!O24,0)</f>
        <v>0</v>
      </c>
      <c r="K21" s="13">
        <f>+IF(CkRec05!H24='CDR 05'!$K$11,CkRec05!O24,0)</f>
        <v>0</v>
      </c>
      <c r="L21" s="13">
        <f>+IF(CkRec05!H24='CDR 05'!$L$11,CkRec05!O24,0)</f>
        <v>0</v>
      </c>
      <c r="M21" s="13">
        <f>+IF(CkRec05!H24='CDR 05'!$M$11,CkRec05!O24,0)</f>
        <v>0</v>
      </c>
      <c r="N21" s="95">
        <f>+IF(AND(CkRec05!H24&lt;&gt;$H$11,CkRec05!H24&lt;&gt;$I$11,CkRec05!H24&lt;&gt;$J$11,CkRec05!H24&lt;&gt;$K$11,CkRec05!H24&lt;&gt;$L$11,CkRec05!H24&lt;&gt;$M$11),VLOOKUP(CkRec05!H24,CkRec05!$H$16:$N$35,7,0),0)</f>
        <v>0</v>
      </c>
      <c r="O21" s="96" t="str">
        <f>+IF(AND(CkRec05!H24&lt;&gt;$H$11,CkRec05!H24&lt;&gt;$I$11,CkRec05!H24&lt;&gt;$J$11,CkRec05!H24&lt;&gt;$K$11,CkRec05!H24&lt;&gt;$L$11,CkRec05!H24&lt;&gt;$M$11),VLOOKUP(CkRec05!H24,CkRec05!$H$16:$N$35,1,0),0)</f>
        <v/>
      </c>
      <c r="P21" s="94">
        <f>+IF(AND(CkRec05!H24&lt;&gt;$H$11,CkRec05!H24&lt;&gt;$I$11,CkRec05!H24&lt;&gt;$J$11,CkRec05!H24&lt;&gt;$K$11,CkRec05!H24&lt;&gt;$L$11,CkRec05!H24&lt;&gt;$M$11),CkRec05!O24,0)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 x14ac:dyDescent="0.3">
      <c r="A22" s="186">
        <f>IF(CkRec05!E25&gt;0,CkRec05!E25,CkRec05!B25)</f>
        <v>0</v>
      </c>
      <c r="B22" s="192">
        <f>IF(CkRec05!C25&gt;0,CkRec05!C25,CkRec05!A25)</f>
        <v>0</v>
      </c>
      <c r="C22" s="90">
        <f>CkRec05!G25</f>
        <v>0</v>
      </c>
      <c r="D22" s="12">
        <f>CkRec05!J25</f>
        <v>0</v>
      </c>
      <c r="E22" s="12">
        <f>CkRec05!K25</f>
        <v>0</v>
      </c>
      <c r="F22" s="12">
        <f t="shared" si="1"/>
        <v>0</v>
      </c>
      <c r="G22" s="12">
        <f>CkRec05!P25</f>
        <v>0</v>
      </c>
      <c r="H22" s="13">
        <f>+IF(CkRec05!H25='CDR 05'!$H$11,CkRec05!O25,0)</f>
        <v>0</v>
      </c>
      <c r="I22" s="13">
        <f>+IF(CkRec05!H25='CDR 05'!$I$11,CkRec05!O25,0)</f>
        <v>0</v>
      </c>
      <c r="J22" s="13">
        <f>+IF(CkRec05!H25='CDR 05'!$J$11,CkRec05!O25,0)</f>
        <v>0</v>
      </c>
      <c r="K22" s="13">
        <f>+IF(CkRec05!H25='CDR 05'!$K$11,CkRec05!O25,0)</f>
        <v>0</v>
      </c>
      <c r="L22" s="13">
        <f>+IF(CkRec05!H25='CDR 05'!$L$11,CkRec05!O25,0)</f>
        <v>0</v>
      </c>
      <c r="M22" s="13">
        <f>+IF(CkRec05!H25='CDR 05'!$M$11,CkRec05!O25,0)</f>
        <v>0</v>
      </c>
      <c r="N22" s="95">
        <f>+IF(AND(CkRec05!H25&lt;&gt;$H$11,CkRec05!H25&lt;&gt;$I$11,CkRec05!H25&lt;&gt;$J$11,CkRec05!H25&lt;&gt;$K$11,CkRec05!H25&lt;&gt;$L$11,CkRec05!H25&lt;&gt;$M$11),VLOOKUP(CkRec05!H25,CkRec05!$H$16:$N$35,7,0),0)</f>
        <v>0</v>
      </c>
      <c r="O22" s="96" t="str">
        <f>+IF(AND(CkRec05!H25&lt;&gt;$H$11,CkRec05!H25&lt;&gt;$I$11,CkRec05!H25&lt;&gt;$J$11,CkRec05!H25&lt;&gt;$K$11,CkRec05!H25&lt;&gt;$L$11,CkRec05!H25&lt;&gt;$M$11),VLOOKUP(CkRec05!H25,CkRec05!$H$16:$N$35,1,0),0)</f>
        <v/>
      </c>
      <c r="P22" s="94">
        <f>+IF(AND(CkRec05!H25&lt;&gt;$H$11,CkRec05!H25&lt;&gt;$I$11,CkRec05!H25&lt;&gt;$J$11,CkRec05!H25&lt;&gt;$K$11,CkRec05!H25&lt;&gt;$L$11,CkRec05!H25&lt;&gt;$M$11),CkRec05!O25,0)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 x14ac:dyDescent="0.3">
      <c r="A23" s="186">
        <f>IF(CkRec05!E26&gt;0,CkRec05!E26,CkRec05!B26)</f>
        <v>0</v>
      </c>
      <c r="B23" s="192">
        <f>IF(CkRec05!C26&gt;0,CkRec05!C26,CkRec05!A26)</f>
        <v>0</v>
      </c>
      <c r="C23" s="90">
        <f>CkRec05!G26</f>
        <v>0</v>
      </c>
      <c r="D23" s="12">
        <f>CkRec05!J26</f>
        <v>0</v>
      </c>
      <c r="E23" s="12">
        <f>CkRec05!K26</f>
        <v>0</v>
      </c>
      <c r="F23" s="12">
        <f t="shared" si="1"/>
        <v>0</v>
      </c>
      <c r="G23" s="12">
        <f>CkRec05!P26</f>
        <v>0</v>
      </c>
      <c r="H23" s="13">
        <f>+IF(CkRec05!H26='CDR 05'!$H$11,CkRec05!O26,0)</f>
        <v>0</v>
      </c>
      <c r="I23" s="13">
        <f>+IF(CkRec05!H26='CDR 05'!$I$11,CkRec05!O26,0)</f>
        <v>0</v>
      </c>
      <c r="J23" s="13">
        <f>+IF(CkRec05!H26='CDR 05'!$J$11,CkRec05!O26,0)</f>
        <v>0</v>
      </c>
      <c r="K23" s="13">
        <f>+IF(CkRec05!H26='CDR 05'!$K$11,CkRec05!O26,0)</f>
        <v>0</v>
      </c>
      <c r="L23" s="13">
        <f>+IF(CkRec05!H26='CDR 05'!$L$11,CkRec05!O26,0)</f>
        <v>0</v>
      </c>
      <c r="M23" s="13">
        <f>+IF(CkRec05!H26='CDR 05'!$M$11,CkRec05!O26,0)</f>
        <v>0</v>
      </c>
      <c r="N23" s="95">
        <f>+IF(AND(CkRec05!H26&lt;&gt;$H$11,CkRec05!H26&lt;&gt;$I$11,CkRec05!H26&lt;&gt;$J$11,CkRec05!H26&lt;&gt;$K$11,CkRec05!H26&lt;&gt;$L$11,CkRec05!H26&lt;&gt;$M$11),VLOOKUP(CkRec05!H26,CkRec05!$H$16:$N$35,7,0),0)</f>
        <v>0</v>
      </c>
      <c r="O23" s="96" t="str">
        <f>+IF(AND(CkRec05!H26&lt;&gt;$H$11,CkRec05!H26&lt;&gt;$I$11,CkRec05!H26&lt;&gt;$J$11,CkRec05!H26&lt;&gt;$K$11,CkRec05!H26&lt;&gt;$L$11,CkRec05!H26&lt;&gt;$M$11),VLOOKUP(CkRec05!H26,CkRec05!$H$16:$N$35,1,0),0)</f>
        <v/>
      </c>
      <c r="P23" s="94">
        <f>+IF(AND(CkRec05!H26&lt;&gt;$H$11,CkRec05!H26&lt;&gt;$I$11,CkRec05!H26&lt;&gt;$J$11,CkRec05!H26&lt;&gt;$K$11,CkRec05!H26&lt;&gt;$L$11,CkRec05!H26&lt;&gt;$M$11),CkRec05!O26,0)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 x14ac:dyDescent="0.3">
      <c r="A24" s="186">
        <f>IF(CkRec05!E27&gt;0,CkRec05!E27,CkRec05!B27)</f>
        <v>0</v>
      </c>
      <c r="B24" s="192">
        <f>IF(CkRec05!C27&gt;0,CkRec05!C27,CkRec05!A27)</f>
        <v>0</v>
      </c>
      <c r="C24" s="90">
        <f>CkRec05!G27</f>
        <v>0</v>
      </c>
      <c r="D24" s="12">
        <f>CkRec05!J27</f>
        <v>0</v>
      </c>
      <c r="E24" s="12">
        <f>CkRec05!K27</f>
        <v>0</v>
      </c>
      <c r="F24" s="12">
        <f t="shared" si="1"/>
        <v>0</v>
      </c>
      <c r="G24" s="12">
        <f>CkRec05!P27</f>
        <v>0</v>
      </c>
      <c r="H24" s="13">
        <f>+IF(CkRec05!H27='CDR 05'!$H$11,CkRec05!O27,0)</f>
        <v>0</v>
      </c>
      <c r="I24" s="13">
        <f>+IF(CkRec05!H27='CDR 05'!$I$11,CkRec05!O27,0)</f>
        <v>0</v>
      </c>
      <c r="J24" s="13">
        <f>+IF(CkRec05!H27='CDR 05'!$J$11,CkRec05!O27,0)</f>
        <v>0</v>
      </c>
      <c r="K24" s="13">
        <f>+IF(CkRec05!H27='CDR 05'!$K$11,CkRec05!O27,0)</f>
        <v>0</v>
      </c>
      <c r="L24" s="13">
        <f>+IF(CkRec05!H27='CDR 05'!$L$11,CkRec05!O27,0)</f>
        <v>0</v>
      </c>
      <c r="M24" s="13">
        <f>+IF(CkRec05!H27='CDR 05'!$M$11,CkRec05!O27,0)</f>
        <v>0</v>
      </c>
      <c r="N24" s="95">
        <f>+IF(AND(CkRec05!H27&lt;&gt;$H$11,CkRec05!H27&lt;&gt;$I$11,CkRec05!H27&lt;&gt;$J$11,CkRec05!H27&lt;&gt;$K$11,CkRec05!H27&lt;&gt;$L$11,CkRec05!H27&lt;&gt;$M$11),VLOOKUP(CkRec05!H27,CkRec05!$H$16:$N$35,7,0),0)</f>
        <v>0</v>
      </c>
      <c r="O24" s="96" t="str">
        <f>+IF(AND(CkRec05!H27&lt;&gt;$H$11,CkRec05!H27&lt;&gt;$I$11,CkRec05!H27&lt;&gt;$J$11,CkRec05!H27&lt;&gt;$K$11,CkRec05!H27&lt;&gt;$L$11,CkRec05!H27&lt;&gt;$M$11),VLOOKUP(CkRec05!H27,CkRec05!$H$16:$N$35,1,0),0)</f>
        <v/>
      </c>
      <c r="P24" s="94">
        <f>+IF(AND(CkRec05!H27&lt;&gt;$H$11,CkRec05!H27&lt;&gt;$I$11,CkRec05!H27&lt;&gt;$J$11,CkRec05!H27&lt;&gt;$K$11,CkRec05!H27&lt;&gt;$L$11,CkRec05!H27&lt;&gt;$M$11),CkRec05!O27,0)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 x14ac:dyDescent="0.3">
      <c r="A25" s="186">
        <f>IF(CkRec05!E28&gt;0,CkRec05!E28,CkRec05!B28)</f>
        <v>0</v>
      </c>
      <c r="B25" s="192">
        <f>IF(CkRec05!C28&gt;0,CkRec05!C28,CkRec05!A28)</f>
        <v>0</v>
      </c>
      <c r="C25" s="90">
        <f>CkRec05!G28</f>
        <v>0</v>
      </c>
      <c r="D25" s="12">
        <f>CkRec05!J28</f>
        <v>0</v>
      </c>
      <c r="E25" s="12">
        <f>CkRec05!K28</f>
        <v>0</v>
      </c>
      <c r="F25" s="12">
        <f t="shared" si="1"/>
        <v>0</v>
      </c>
      <c r="G25" s="12">
        <f>CkRec05!P28</f>
        <v>0</v>
      </c>
      <c r="H25" s="13">
        <f>+IF(CkRec05!H28='CDR 05'!$H$11,CkRec05!O28,0)</f>
        <v>0</v>
      </c>
      <c r="I25" s="13">
        <f>+IF(CkRec05!H28='CDR 05'!$I$11,CkRec05!O28,0)</f>
        <v>0</v>
      </c>
      <c r="J25" s="13">
        <f>+IF(CkRec05!H28='CDR 05'!$J$11,CkRec05!O28,0)</f>
        <v>0</v>
      </c>
      <c r="K25" s="13">
        <f>+IF(CkRec05!H28='CDR 05'!$K$11,CkRec05!O28,0)</f>
        <v>0</v>
      </c>
      <c r="L25" s="13">
        <f>+IF(CkRec05!H28='CDR 05'!$L$11,CkRec05!O28,0)</f>
        <v>0</v>
      </c>
      <c r="M25" s="13">
        <f>+IF(CkRec05!H28='CDR 05'!$M$11,CkRec05!O28,0)</f>
        <v>0</v>
      </c>
      <c r="N25" s="95">
        <f>+IF(AND(CkRec05!H28&lt;&gt;$H$11,CkRec05!H28&lt;&gt;$I$11,CkRec05!H28&lt;&gt;$J$11,CkRec05!H28&lt;&gt;$K$11,CkRec05!H28&lt;&gt;$L$11,CkRec05!H28&lt;&gt;$M$11),VLOOKUP(CkRec05!H28,CkRec05!$H$16:$N$35,7,0),0)</f>
        <v>0</v>
      </c>
      <c r="O25" s="96" t="str">
        <f>+IF(AND(CkRec05!H28&lt;&gt;$H$11,CkRec05!H28&lt;&gt;$I$11,CkRec05!H28&lt;&gt;$J$11,CkRec05!H28&lt;&gt;$K$11,CkRec05!H28&lt;&gt;$L$11,CkRec05!H28&lt;&gt;$M$11),VLOOKUP(CkRec05!H28,CkRec05!$H$16:$N$35,1,0),0)</f>
        <v/>
      </c>
      <c r="P25" s="94">
        <f>+IF(AND(CkRec05!H28&lt;&gt;$H$11,CkRec05!H28&lt;&gt;$I$11,CkRec05!H28&lt;&gt;$J$11,CkRec05!H28&lt;&gt;$K$11,CkRec05!H28&lt;&gt;$L$11,CkRec05!H28&lt;&gt;$M$11),CkRec05!O28,0)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 x14ac:dyDescent="0.3">
      <c r="A26" s="186">
        <f>IF(CkRec05!E29&gt;0,CkRec05!E29,CkRec05!B29)</f>
        <v>0</v>
      </c>
      <c r="B26" s="192">
        <f>IF(CkRec05!C29&gt;0,CkRec05!C29,CkRec05!A29)</f>
        <v>0</v>
      </c>
      <c r="C26" s="90">
        <f>CkRec05!G29</f>
        <v>0</v>
      </c>
      <c r="D26" s="12">
        <f>CkRec05!J29</f>
        <v>0</v>
      </c>
      <c r="E26" s="12">
        <f>CkRec05!K29</f>
        <v>0</v>
      </c>
      <c r="F26" s="12">
        <f t="shared" si="1"/>
        <v>0</v>
      </c>
      <c r="G26" s="12">
        <f>CkRec05!P29</f>
        <v>0</v>
      </c>
      <c r="H26" s="13">
        <f>+IF(CkRec05!H29='CDR 05'!$H$11,CkRec05!O29,0)</f>
        <v>0</v>
      </c>
      <c r="I26" s="13">
        <f>+IF(CkRec05!H29='CDR 05'!$I$11,CkRec05!O29,0)</f>
        <v>0</v>
      </c>
      <c r="J26" s="13">
        <f>+IF(CkRec05!H29='CDR 05'!$J$11,CkRec05!O29,0)</f>
        <v>0</v>
      </c>
      <c r="K26" s="13">
        <f>+IF(CkRec05!H29='CDR 05'!$K$11,CkRec05!O29,0)</f>
        <v>0</v>
      </c>
      <c r="L26" s="13">
        <f>+IF(CkRec05!H29='CDR 05'!$L$11,CkRec05!O29,0)</f>
        <v>0</v>
      </c>
      <c r="M26" s="13">
        <f>+IF(CkRec05!H29='CDR 05'!$M$11,CkRec05!O29,0)</f>
        <v>0</v>
      </c>
      <c r="N26" s="95">
        <f>+IF(AND(CkRec05!H29&lt;&gt;$H$11,CkRec05!H29&lt;&gt;$I$11,CkRec05!H29&lt;&gt;$J$11,CkRec05!H29&lt;&gt;$K$11,CkRec05!H29&lt;&gt;$L$11,CkRec05!H29&lt;&gt;$M$11),VLOOKUP(CkRec05!H29,CkRec05!$H$16:$N$35,7,0),0)</f>
        <v>0</v>
      </c>
      <c r="O26" s="96" t="str">
        <f>+IF(AND(CkRec05!H29&lt;&gt;$H$11,CkRec05!H29&lt;&gt;$I$11,CkRec05!H29&lt;&gt;$J$11,CkRec05!H29&lt;&gt;$K$11,CkRec05!H29&lt;&gt;$L$11,CkRec05!H29&lt;&gt;$M$11),VLOOKUP(CkRec05!H29,CkRec05!$H$16:$N$35,1,0),0)</f>
        <v/>
      </c>
      <c r="P26" s="94">
        <f>+IF(AND(CkRec05!H29&lt;&gt;$H$11,CkRec05!H29&lt;&gt;$I$11,CkRec05!H29&lt;&gt;$J$11,CkRec05!H29&lt;&gt;$K$11,CkRec05!H29&lt;&gt;$L$11,CkRec05!H29&lt;&gt;$M$11),CkRec05!O29,0)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 x14ac:dyDescent="0.3">
      <c r="A27" s="186">
        <f>IF(CkRec05!E30&gt;0,CkRec05!E30,CkRec05!B30)</f>
        <v>0</v>
      </c>
      <c r="B27" s="192">
        <f>IF(CkRec05!C30&gt;0,CkRec05!C30,CkRec05!A30)</f>
        <v>0</v>
      </c>
      <c r="C27" s="90">
        <f>CkRec05!G30</f>
        <v>0</v>
      </c>
      <c r="D27" s="12">
        <f>CkRec05!J30</f>
        <v>0</v>
      </c>
      <c r="E27" s="12">
        <f>CkRec05!K30</f>
        <v>0</v>
      </c>
      <c r="F27" s="12">
        <f t="shared" si="1"/>
        <v>0</v>
      </c>
      <c r="G27" s="12">
        <f>CkRec05!P30</f>
        <v>0</v>
      </c>
      <c r="H27" s="13">
        <f>+IF(CkRec05!H30='CDR 05'!$H$11,CkRec05!O30,0)</f>
        <v>0</v>
      </c>
      <c r="I27" s="13">
        <f>+IF(CkRec05!H30='CDR 05'!$I$11,CkRec05!O30,0)</f>
        <v>0</v>
      </c>
      <c r="J27" s="13">
        <f>+IF(CkRec05!H30='CDR 05'!$J$11,CkRec05!O30,0)</f>
        <v>0</v>
      </c>
      <c r="K27" s="13">
        <f>+IF(CkRec05!H30='CDR 05'!$K$11,CkRec05!O30,0)</f>
        <v>0</v>
      </c>
      <c r="L27" s="13">
        <f>+IF(CkRec05!H30='CDR 05'!$L$11,CkRec05!O30,0)</f>
        <v>0</v>
      </c>
      <c r="M27" s="13">
        <f>+IF(CkRec05!H30='CDR 05'!$M$11,CkRec05!O30,0)</f>
        <v>0</v>
      </c>
      <c r="N27" s="95">
        <f>+IF(AND(CkRec05!H30&lt;&gt;$H$11,CkRec05!H30&lt;&gt;$I$11,CkRec05!H30&lt;&gt;$J$11,CkRec05!H30&lt;&gt;$K$11,CkRec05!H30&lt;&gt;$L$11,CkRec05!H30&lt;&gt;$M$11),VLOOKUP(CkRec05!H30,CkRec05!$H$16:$N$35,7,0),0)</f>
        <v>0</v>
      </c>
      <c r="O27" s="96" t="str">
        <f>+IF(AND(CkRec05!H30&lt;&gt;$H$11,CkRec05!H30&lt;&gt;$I$11,CkRec05!H30&lt;&gt;$J$11,CkRec05!H30&lt;&gt;$K$11,CkRec05!H30&lt;&gt;$L$11,CkRec05!H30&lt;&gt;$M$11),VLOOKUP(CkRec05!H30,CkRec05!$H$16:$N$35,1,0),0)</f>
        <v/>
      </c>
      <c r="P27" s="94">
        <f>+IF(AND(CkRec05!H30&lt;&gt;$H$11,CkRec05!H30&lt;&gt;$I$11,CkRec05!H30&lt;&gt;$J$11,CkRec05!H30&lt;&gt;$K$11,CkRec05!H30&lt;&gt;$L$11,CkRec05!H30&lt;&gt;$M$11),CkRec05!O30,0)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 x14ac:dyDescent="0.3">
      <c r="A28" s="186">
        <f>IF(CkRec05!E31&gt;0,CkRec05!E31,CkRec05!B31)</f>
        <v>0</v>
      </c>
      <c r="B28" s="192">
        <f>IF(CkRec05!C31&gt;0,CkRec05!C31,CkRec05!A31)</f>
        <v>0</v>
      </c>
      <c r="C28" s="90">
        <f>CkRec05!G31</f>
        <v>0</v>
      </c>
      <c r="D28" s="12">
        <f>CkRec05!J31</f>
        <v>0</v>
      </c>
      <c r="E28" s="12">
        <f>CkRec05!K31</f>
        <v>0</v>
      </c>
      <c r="F28" s="12">
        <f t="shared" si="1"/>
        <v>0</v>
      </c>
      <c r="G28" s="12">
        <f>CkRec05!P31</f>
        <v>0</v>
      </c>
      <c r="H28" s="13">
        <f>+IF(CkRec05!H31='CDR 05'!$H$11,CkRec05!O31,0)</f>
        <v>0</v>
      </c>
      <c r="I28" s="13">
        <f>+IF(CkRec05!H31='CDR 05'!$I$11,CkRec05!O31,0)</f>
        <v>0</v>
      </c>
      <c r="J28" s="13">
        <f>+IF(CkRec05!H31='CDR 05'!$J$11,CkRec05!O31,0)</f>
        <v>0</v>
      </c>
      <c r="K28" s="13">
        <f>+IF(CkRec05!H31='CDR 05'!$K$11,CkRec05!O31,0)</f>
        <v>0</v>
      </c>
      <c r="L28" s="13">
        <f>+IF(CkRec05!H31='CDR 05'!$L$11,CkRec05!O31,0)</f>
        <v>0</v>
      </c>
      <c r="M28" s="13">
        <f>+IF(CkRec05!H31='CDR 05'!$M$11,CkRec05!O31,0)</f>
        <v>0</v>
      </c>
      <c r="N28" s="95">
        <f>+IF(AND(CkRec05!H31&lt;&gt;$H$11,CkRec05!H31&lt;&gt;$I$11,CkRec05!H31&lt;&gt;$J$11,CkRec05!H31&lt;&gt;$K$11,CkRec05!H31&lt;&gt;$L$11,CkRec05!H31&lt;&gt;$M$11),VLOOKUP(CkRec05!H31,CkRec05!$H$16:$N$35,7,0),0)</f>
        <v>0</v>
      </c>
      <c r="O28" s="96" t="str">
        <f>+IF(AND(CkRec05!H31&lt;&gt;$H$11,CkRec05!H31&lt;&gt;$I$11,CkRec05!H31&lt;&gt;$J$11,CkRec05!H31&lt;&gt;$K$11,CkRec05!H31&lt;&gt;$L$11,CkRec05!H31&lt;&gt;$M$11),VLOOKUP(CkRec05!H31,CkRec05!$H$16:$N$35,1,0),0)</f>
        <v/>
      </c>
      <c r="P28" s="94">
        <f>+IF(AND(CkRec05!H31&lt;&gt;$H$11,CkRec05!H31&lt;&gt;$I$11,CkRec05!H31&lt;&gt;$J$11,CkRec05!H31&lt;&gt;$K$11,CkRec05!H31&lt;&gt;$L$11,CkRec05!H31&lt;&gt;$M$11),CkRec05!O31,0)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 x14ac:dyDescent="0.3">
      <c r="A29" s="186">
        <f>IF(CkRec05!E32&gt;0,CkRec05!E32,CkRec05!B32)</f>
        <v>0</v>
      </c>
      <c r="B29" s="192">
        <f>IF(CkRec05!C32&gt;0,CkRec05!C32,CkRec05!A32)</f>
        <v>0</v>
      </c>
      <c r="C29" s="90">
        <f>CkRec05!G32</f>
        <v>0</v>
      </c>
      <c r="D29" s="12">
        <f>CkRec05!J32</f>
        <v>0</v>
      </c>
      <c r="E29" s="12">
        <f>CkRec05!K32</f>
        <v>0</v>
      </c>
      <c r="F29" s="12">
        <f t="shared" si="1"/>
        <v>0</v>
      </c>
      <c r="G29" s="12">
        <f>CkRec05!P32</f>
        <v>0</v>
      </c>
      <c r="H29" s="13">
        <f>+IF(CkRec05!H32='CDR 05'!$H$11,CkRec05!O32,0)</f>
        <v>0</v>
      </c>
      <c r="I29" s="13">
        <f>+IF(CkRec05!H32='CDR 05'!$I$11,CkRec05!O32,0)</f>
        <v>0</v>
      </c>
      <c r="J29" s="13">
        <f>+IF(CkRec05!H32='CDR 05'!$J$11,CkRec05!O32,0)</f>
        <v>0</v>
      </c>
      <c r="K29" s="13">
        <f>+IF(CkRec05!H32='CDR 05'!$K$11,CkRec05!O32,0)</f>
        <v>0</v>
      </c>
      <c r="L29" s="13">
        <f>+IF(CkRec05!H32='CDR 05'!$L$11,CkRec05!O32,0)</f>
        <v>0</v>
      </c>
      <c r="M29" s="13">
        <f>+IF(CkRec05!H32='CDR 05'!$M$11,CkRec05!O32,0)</f>
        <v>0</v>
      </c>
      <c r="N29" s="95">
        <f>+IF(AND(CkRec05!H32&lt;&gt;$H$11,CkRec05!H32&lt;&gt;$I$11,CkRec05!H32&lt;&gt;$J$11,CkRec05!H32&lt;&gt;$K$11,CkRec05!H32&lt;&gt;$L$11,CkRec05!H32&lt;&gt;$M$11),VLOOKUP(CkRec05!H32,CkRec05!$H$16:$N$35,7,0),0)</f>
        <v>0</v>
      </c>
      <c r="O29" s="96" t="str">
        <f>+IF(AND(CkRec05!H32&lt;&gt;$H$11,CkRec05!H32&lt;&gt;$I$11,CkRec05!H32&lt;&gt;$J$11,CkRec05!H32&lt;&gt;$K$11,CkRec05!H32&lt;&gt;$L$11,CkRec05!H32&lt;&gt;$M$11),VLOOKUP(CkRec05!H32,CkRec05!$H$16:$N$35,1,0),0)</f>
        <v/>
      </c>
      <c r="P29" s="94">
        <f>+IF(AND(CkRec05!H32&lt;&gt;$H$11,CkRec05!H32&lt;&gt;$I$11,CkRec05!H32&lt;&gt;$J$11,CkRec05!H32&lt;&gt;$K$11,CkRec05!H32&lt;&gt;$L$11,CkRec05!H32&lt;&gt;$M$11),CkRec05!O32,0)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 x14ac:dyDescent="0.3">
      <c r="A30" s="186">
        <f>IF(CkRec05!E33&gt;0,CkRec05!E33,CkRec05!B33)</f>
        <v>0</v>
      </c>
      <c r="B30" s="192">
        <f>IF(CkRec05!C33&gt;0,CkRec05!C33,CkRec05!A33)</f>
        <v>0</v>
      </c>
      <c r="C30" s="90">
        <f>CkRec05!G33</f>
        <v>0</v>
      </c>
      <c r="D30" s="12">
        <f>CkRec05!J33</f>
        <v>0</v>
      </c>
      <c r="E30" s="12">
        <f>CkRec05!K33</f>
        <v>0</v>
      </c>
      <c r="F30" s="12">
        <f t="shared" si="1"/>
        <v>0</v>
      </c>
      <c r="G30" s="12">
        <f>CkRec05!P33</f>
        <v>0</v>
      </c>
      <c r="H30" s="13">
        <f>+IF(CkRec05!H33='CDR 05'!$H$11,CkRec05!O33,0)</f>
        <v>0</v>
      </c>
      <c r="I30" s="13">
        <f>+IF(CkRec05!H33='CDR 05'!$I$11,CkRec05!O33,0)</f>
        <v>0</v>
      </c>
      <c r="J30" s="13">
        <f>+IF(CkRec05!H33='CDR 05'!$J$11,CkRec05!O33,0)</f>
        <v>0</v>
      </c>
      <c r="K30" s="13">
        <f>+IF(CkRec05!H33='CDR 05'!$K$11,CkRec05!O33,0)</f>
        <v>0</v>
      </c>
      <c r="L30" s="13">
        <f>+IF(CkRec05!H33='CDR 05'!$L$11,CkRec05!O33,0)</f>
        <v>0</v>
      </c>
      <c r="M30" s="13">
        <f>+IF(CkRec05!H33='CDR 05'!$M$11,CkRec05!O33,0)</f>
        <v>0</v>
      </c>
      <c r="N30" s="95">
        <f>+IF(AND(CkRec05!H33&lt;&gt;$H$11,CkRec05!H33&lt;&gt;$I$11,CkRec05!H33&lt;&gt;$J$11,CkRec05!H33&lt;&gt;$K$11,CkRec05!H33&lt;&gt;$L$11,CkRec05!H33&lt;&gt;$M$11),VLOOKUP(CkRec05!H33,CkRec05!$H$16:$N$35,7,0),0)</f>
        <v>0</v>
      </c>
      <c r="O30" s="96" t="str">
        <f>+IF(AND(CkRec05!H33&lt;&gt;$H$11,CkRec05!H33&lt;&gt;$I$11,CkRec05!H33&lt;&gt;$J$11,CkRec05!H33&lt;&gt;$K$11,CkRec05!H33&lt;&gt;$L$11,CkRec05!H33&lt;&gt;$M$11),VLOOKUP(CkRec05!H33,CkRec05!$H$16:$N$35,1,0),0)</f>
        <v/>
      </c>
      <c r="P30" s="94">
        <f>+IF(AND(CkRec05!H33&lt;&gt;$H$11,CkRec05!H33&lt;&gt;$I$11,CkRec05!H33&lt;&gt;$J$11,CkRec05!H33&lt;&gt;$K$11,CkRec05!H33&lt;&gt;$L$11,CkRec05!H33&lt;&gt;$M$11),CkRec05!O33,0)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 x14ac:dyDescent="0.3">
      <c r="A31" s="186">
        <f>IF(CkRec05!E34&gt;0,CkRec05!E34,CkRec05!B34)</f>
        <v>0</v>
      </c>
      <c r="B31" s="192">
        <f>IF(CkRec05!C34&gt;0,CkRec05!C34,CkRec05!A34)</f>
        <v>0</v>
      </c>
      <c r="C31" s="90">
        <f>CkRec05!G34</f>
        <v>0</v>
      </c>
      <c r="D31" s="12">
        <f>CkRec05!J34</f>
        <v>0</v>
      </c>
      <c r="E31" s="12">
        <f>CkRec05!K34</f>
        <v>0</v>
      </c>
      <c r="F31" s="12">
        <f t="shared" si="1"/>
        <v>0</v>
      </c>
      <c r="G31" s="12">
        <f>CkRec05!P34</f>
        <v>0</v>
      </c>
      <c r="H31" s="13">
        <f>+IF(CkRec05!H34='CDR 05'!$H$11,CkRec05!O34,0)</f>
        <v>0</v>
      </c>
      <c r="I31" s="13">
        <f>+IF(CkRec05!H34='CDR 05'!$I$11,CkRec05!O34,0)</f>
        <v>0</v>
      </c>
      <c r="J31" s="13">
        <f>+IF(CkRec05!H34='CDR 05'!$J$11,CkRec05!O34,0)</f>
        <v>0</v>
      </c>
      <c r="K31" s="13">
        <f>+IF(CkRec05!H34='CDR 05'!$K$11,CkRec05!O34,0)</f>
        <v>0</v>
      </c>
      <c r="L31" s="13">
        <f>+IF(CkRec05!H34='CDR 05'!$L$11,CkRec05!O34,0)</f>
        <v>0</v>
      </c>
      <c r="M31" s="13">
        <f>+IF(CkRec05!H34='CDR 05'!$M$11,CkRec05!O34,0)</f>
        <v>0</v>
      </c>
      <c r="N31" s="95">
        <f>+IF(AND(CkRec05!H34&lt;&gt;$H$11,CkRec05!H34&lt;&gt;$I$11,CkRec05!H34&lt;&gt;$J$11,CkRec05!H34&lt;&gt;$K$11,CkRec05!H34&lt;&gt;$L$11,CkRec05!H34&lt;&gt;$M$11),VLOOKUP(CkRec05!H34,CkRec05!$H$16:$N$35,7,0),0)</f>
        <v>0</v>
      </c>
      <c r="O31" s="96" t="str">
        <f>+IF(AND(CkRec05!H34&lt;&gt;$H$11,CkRec05!H34&lt;&gt;$I$11,CkRec05!H34&lt;&gt;$J$11,CkRec05!H34&lt;&gt;$K$11,CkRec05!H34&lt;&gt;$L$11,CkRec05!H34&lt;&gt;$M$11),VLOOKUP(CkRec05!H34,CkRec05!$H$16:$N$35,1,0),0)</f>
        <v/>
      </c>
      <c r="P31" s="94">
        <f>+IF(AND(CkRec05!H34&lt;&gt;$H$11,CkRec05!H34&lt;&gt;$I$11,CkRec05!H34&lt;&gt;$J$11,CkRec05!H34&lt;&gt;$K$11,CkRec05!H34&lt;&gt;$L$11,CkRec05!H34&lt;&gt;$M$11),CkRec05!O34,0)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 x14ac:dyDescent="0.3">
      <c r="A32" s="186">
        <f>IF(CkRec05!E35&gt;0,CkRec05!E35,CkRec05!B35)</f>
        <v>0</v>
      </c>
      <c r="B32" s="192">
        <f>IF(CkRec05!C35&gt;0,CkRec05!C35,CkRec05!A35)</f>
        <v>0</v>
      </c>
      <c r="C32" s="90">
        <f>CkRec05!G35</f>
        <v>0</v>
      </c>
      <c r="D32" s="12">
        <f>CkRec05!J35</f>
        <v>0</v>
      </c>
      <c r="E32" s="12">
        <f>CkRec05!K35</f>
        <v>0</v>
      </c>
      <c r="F32" s="12">
        <f t="shared" ref="F32" si="3">+F31+D32-E32</f>
        <v>0</v>
      </c>
      <c r="G32" s="12">
        <f>CkRec05!P35</f>
        <v>0</v>
      </c>
      <c r="H32" s="13">
        <f>+IF(CkRec05!H35='CDR 05'!$H$11,CkRec05!O35,0)</f>
        <v>0</v>
      </c>
      <c r="I32" s="13">
        <f>+IF(CkRec05!H35='CDR 05'!$I$11,CkRec05!O35,0)</f>
        <v>0</v>
      </c>
      <c r="J32" s="13">
        <f>+IF(CkRec05!H35='CDR 05'!$J$11,CkRec05!O35,0)</f>
        <v>0</v>
      </c>
      <c r="K32" s="13">
        <f>+IF(CkRec05!H35='CDR 05'!$K$11,CkRec05!O35,0)</f>
        <v>0</v>
      </c>
      <c r="L32" s="13">
        <f>+IF(CkRec05!H35='CDR 05'!$L$11,CkRec05!O35,0)</f>
        <v>0</v>
      </c>
      <c r="M32" s="13">
        <f>+IF(CkRec05!H35='CDR 05'!$M$11,CkRec05!O35,0)</f>
        <v>0</v>
      </c>
      <c r="N32" s="95">
        <f>+IF(AND(CkRec05!H35&lt;&gt;$H$11,CkRec05!H35&lt;&gt;$I$11,CkRec05!H35&lt;&gt;$J$11,CkRec05!H35&lt;&gt;$K$11,CkRec05!H35&lt;&gt;$L$11,CkRec05!H35&lt;&gt;$M$11),VLOOKUP(CkRec05!H35,CkRec05!$H$16:$N$35,7,0),0)</f>
        <v>0</v>
      </c>
      <c r="O32" s="96" t="str">
        <f>+IF(AND(CkRec05!H35&lt;&gt;$H$11,CkRec05!H35&lt;&gt;$I$11,CkRec05!H35&lt;&gt;$J$11,CkRec05!H35&lt;&gt;$K$11,CkRec05!H35&lt;&gt;$L$11,CkRec05!H35&lt;&gt;$M$11),VLOOKUP(CkRec05!H35,CkRec05!$H$16:$N$35,1,0),0)</f>
        <v/>
      </c>
      <c r="P32" s="94">
        <f>+IF(AND(CkRec05!H35&lt;&gt;$H$11,CkRec05!H35&lt;&gt;$I$11,CkRec05!H35&lt;&gt;$J$11,CkRec05!H35&lt;&gt;$K$11,CkRec05!H35&lt;&gt;$L$11,CkRec05!H35&lt;&gt;$M$11),CkRec05!O35,0)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ht="17.25" thickBot="1" x14ac:dyDescent="0.35">
      <c r="A33" s="14"/>
      <c r="B33" s="14"/>
      <c r="C33" s="8" t="s">
        <v>266</v>
      </c>
      <c r="D33" s="16">
        <f>SUM(D13:D32)</f>
        <v>0</v>
      </c>
      <c r="E33" s="16">
        <f>SUM(E13:E32)</f>
        <v>0</v>
      </c>
      <c r="F33" s="16"/>
      <c r="G33" s="16">
        <f t="shared" ref="G33:L33" si="5">SUM(G13:G32)</f>
        <v>0</v>
      </c>
      <c r="H33" s="16">
        <f>SUM(H13:H32)</f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>SUM(M13:M32)</f>
        <v>0</v>
      </c>
      <c r="N33" s="16"/>
      <c r="O33" s="16"/>
      <c r="P33" s="16">
        <f>SUM(P13:P32)</f>
        <v>0</v>
      </c>
    </row>
    <row r="34" spans="1:16" ht="17.25" thickTop="1" x14ac:dyDescent="0.3"/>
    <row r="35" spans="1:16" x14ac:dyDescent="0.3">
      <c r="D35" s="2"/>
      <c r="E35" s="2"/>
      <c r="F35" s="2"/>
      <c r="K35" s="2" t="s">
        <v>18</v>
      </c>
    </row>
    <row r="36" spans="1:16" x14ac:dyDescent="0.3">
      <c r="D36" s="2"/>
      <c r="E36" s="2"/>
      <c r="F36" s="2"/>
      <c r="K36" s="2"/>
    </row>
    <row r="37" spans="1:16" x14ac:dyDescent="0.3">
      <c r="D37" s="2"/>
      <c r="E37" s="2"/>
      <c r="F37" s="2"/>
      <c r="K37" s="4"/>
    </row>
    <row r="38" spans="1:16" x14ac:dyDescent="0.3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 x14ac:dyDescent="0.3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 x14ac:dyDescent="0.3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AA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U252"/>
  <sheetViews>
    <sheetView tabSelected="1" topLeftCell="A22" zoomScale="57" zoomScaleNormal="57" workbookViewId="0"/>
  </sheetViews>
  <sheetFormatPr defaultRowHeight="16.5" x14ac:dyDescent="0.3"/>
  <cols>
    <col min="1" max="1" width="5.28515625" style="3" customWidth="1"/>
    <col min="2" max="2" width="16.140625" style="3" customWidth="1"/>
    <col min="3" max="3" width="61.140625" style="3" customWidth="1"/>
    <col min="4" max="4" width="5.28515625" style="3" customWidth="1"/>
    <col min="5" max="5" width="9.140625" style="3"/>
    <col min="6" max="6" width="55.28515625" style="3" customWidth="1"/>
    <col min="7" max="21" width="9.140625" style="277"/>
    <col min="22" max="16384" width="9.140625" style="3"/>
  </cols>
  <sheetData>
    <row r="1" spans="1:21" s="176" customFormat="1" x14ac:dyDescent="0.3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1" s="176" customFormat="1" ht="23.25" x14ac:dyDescent="0.35">
      <c r="A2" s="566" t="s">
        <v>114</v>
      </c>
      <c r="B2" s="566"/>
      <c r="C2" s="566"/>
      <c r="D2" s="566"/>
      <c r="E2" s="566"/>
      <c r="F2" s="566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s="176" customFormat="1" ht="20.25" x14ac:dyDescent="0.3">
      <c r="A3" s="567" t="s">
        <v>115</v>
      </c>
      <c r="B3" s="567"/>
      <c r="C3" s="567"/>
      <c r="D3" s="567"/>
      <c r="E3" s="567"/>
      <c r="F3" s="567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1" s="176" customFormat="1" x14ac:dyDescent="0.3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5"/>
      <c r="S4" s="276"/>
      <c r="T4" s="272"/>
      <c r="U4" s="272"/>
    </row>
    <row r="5" spans="1:21" s="176" customFormat="1" ht="4.5" customHeight="1" x14ac:dyDescent="0.3">
      <c r="A5" s="271"/>
      <c r="B5" s="271"/>
      <c r="C5" s="271"/>
      <c r="D5" s="271"/>
      <c r="E5" s="271"/>
      <c r="F5" s="271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5"/>
      <c r="S5" s="276"/>
      <c r="T5" s="272"/>
      <c r="U5" s="272"/>
    </row>
    <row r="6" spans="1:21" s="176" customFormat="1" ht="9.75" customHeight="1" x14ac:dyDescent="0.3">
      <c r="A6" s="269"/>
      <c r="B6" s="269"/>
      <c r="C6" s="269"/>
      <c r="D6" s="269"/>
      <c r="E6" s="269"/>
      <c r="F6" s="269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5"/>
      <c r="S6" s="276"/>
      <c r="T6" s="272"/>
      <c r="U6" s="272"/>
    </row>
    <row r="7" spans="1:21" s="176" customFormat="1" ht="32.25" customHeight="1" x14ac:dyDescent="0.4">
      <c r="A7" s="569" t="s">
        <v>289</v>
      </c>
      <c r="B7" s="569"/>
      <c r="C7" s="569"/>
      <c r="D7" s="569"/>
      <c r="E7" s="569"/>
      <c r="F7" s="569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5"/>
      <c r="S7" s="276"/>
      <c r="T7" s="272"/>
      <c r="U7" s="272"/>
    </row>
    <row r="8" spans="1:21" s="176" customFormat="1" ht="9.75" customHeight="1" x14ac:dyDescent="0.3">
      <c r="A8" s="270"/>
      <c r="B8" s="270"/>
      <c r="C8" s="270"/>
      <c r="D8" s="270"/>
      <c r="E8" s="270"/>
      <c r="F8" s="270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5"/>
      <c r="S8" s="276"/>
      <c r="T8" s="272"/>
      <c r="U8" s="272"/>
    </row>
    <row r="9" spans="1:21" ht="19.5" thickBot="1" x14ac:dyDescent="0.35">
      <c r="A9" s="570" t="s">
        <v>78</v>
      </c>
      <c r="B9" s="570"/>
      <c r="C9" s="287"/>
      <c r="D9" s="279"/>
      <c r="E9" s="279"/>
      <c r="F9" s="279"/>
    </row>
    <row r="10" spans="1:21" s="176" customFormat="1" ht="4.5" customHeight="1" x14ac:dyDescent="0.3">
      <c r="A10" s="284"/>
      <c r="B10" s="284"/>
      <c r="C10" s="282"/>
      <c r="D10" s="270"/>
      <c r="E10" s="270"/>
      <c r="F10" s="270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5"/>
      <c r="S10" s="276"/>
      <c r="T10" s="272"/>
      <c r="U10" s="272"/>
    </row>
    <row r="11" spans="1:21" ht="19.5" thickBot="1" x14ac:dyDescent="0.35">
      <c r="A11" s="570" t="s">
        <v>81</v>
      </c>
      <c r="B11" s="570"/>
      <c r="C11" s="287"/>
      <c r="D11" s="279"/>
      <c r="E11" s="279"/>
      <c r="F11" s="279"/>
    </row>
    <row r="12" spans="1:21" s="176" customFormat="1" ht="4.5" customHeight="1" x14ac:dyDescent="0.3">
      <c r="A12" s="284"/>
      <c r="B12" s="284"/>
      <c r="C12" s="282"/>
      <c r="D12" s="270"/>
      <c r="E12" s="270"/>
      <c r="F12" s="270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5"/>
      <c r="S12" s="276"/>
      <c r="T12" s="272"/>
      <c r="U12" s="272"/>
    </row>
    <row r="13" spans="1:21" ht="19.5" thickBot="1" x14ac:dyDescent="0.35">
      <c r="A13" s="570" t="s">
        <v>79</v>
      </c>
      <c r="B13" s="570"/>
      <c r="C13" s="288"/>
      <c r="D13" s="278"/>
      <c r="E13" s="280"/>
      <c r="F13" s="280"/>
    </row>
    <row r="14" spans="1:21" s="176" customFormat="1" ht="4.5" customHeight="1" x14ac:dyDescent="0.3">
      <c r="A14" s="284"/>
      <c r="B14" s="284"/>
      <c r="C14" s="283"/>
      <c r="D14" s="270"/>
      <c r="E14" s="270"/>
      <c r="F14" s="270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5"/>
      <c r="S14" s="276"/>
      <c r="T14" s="272"/>
      <c r="U14" s="272"/>
    </row>
    <row r="15" spans="1:21" ht="19.5" thickBot="1" x14ac:dyDescent="0.35">
      <c r="A15" s="570" t="s">
        <v>80</v>
      </c>
      <c r="B15" s="570"/>
      <c r="C15" s="287"/>
      <c r="D15" s="278"/>
      <c r="E15" s="280"/>
      <c r="F15" s="280"/>
    </row>
    <row r="16" spans="1:21" s="176" customFormat="1" ht="4.5" customHeight="1" x14ac:dyDescent="0.3">
      <c r="A16" s="284"/>
      <c r="B16" s="284"/>
      <c r="C16" s="282"/>
      <c r="D16" s="270"/>
      <c r="E16" s="270"/>
      <c r="F16" s="270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5"/>
      <c r="S16" s="276"/>
      <c r="T16" s="272"/>
      <c r="U16" s="272"/>
    </row>
    <row r="17" spans="1:21" ht="19.5" thickBot="1" x14ac:dyDescent="0.35">
      <c r="A17" s="570" t="s">
        <v>82</v>
      </c>
      <c r="B17" s="570"/>
      <c r="C17" s="287"/>
      <c r="D17" s="278"/>
      <c r="E17" s="280"/>
      <c r="F17" s="280"/>
    </row>
    <row r="18" spans="1:21" x14ac:dyDescent="0.3">
      <c r="A18" s="280"/>
      <c r="B18" s="280"/>
      <c r="C18" s="281"/>
      <c r="D18" s="280"/>
      <c r="E18" s="280"/>
      <c r="F18" s="280"/>
    </row>
    <row r="19" spans="1:21" s="298" customFormat="1" ht="30.75" customHeight="1" x14ac:dyDescent="0.25">
      <c r="A19" s="572" t="s">
        <v>34</v>
      </c>
      <c r="B19" s="572"/>
      <c r="C19" s="572"/>
      <c r="D19" s="295"/>
      <c r="E19" s="572" t="s">
        <v>0</v>
      </c>
      <c r="F19" s="572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7"/>
    </row>
    <row r="20" spans="1:21" s="292" customFormat="1" ht="24.75" customHeight="1" x14ac:dyDescent="0.25">
      <c r="A20" s="289"/>
      <c r="B20" s="289"/>
      <c r="C20" s="290" t="s">
        <v>206</v>
      </c>
      <c r="D20" s="289"/>
      <c r="E20" s="289"/>
      <c r="F20" s="290" t="s">
        <v>230</v>
      </c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</row>
    <row r="21" spans="1:21" s="292" customFormat="1" ht="24.75" customHeight="1" x14ac:dyDescent="0.25">
      <c r="A21" s="289"/>
      <c r="B21" s="289"/>
      <c r="C21" s="290" t="s">
        <v>207</v>
      </c>
      <c r="D21" s="293"/>
      <c r="E21" s="289"/>
      <c r="F21" s="290" t="s">
        <v>231</v>
      </c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</row>
    <row r="22" spans="1:21" s="292" customFormat="1" ht="24.75" customHeight="1" x14ac:dyDescent="0.25">
      <c r="A22" s="289"/>
      <c r="B22" s="289"/>
      <c r="C22" s="290" t="s">
        <v>208</v>
      </c>
      <c r="D22" s="289"/>
      <c r="E22" s="289"/>
      <c r="F22" s="290" t="s">
        <v>232</v>
      </c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</row>
    <row r="23" spans="1:21" s="292" customFormat="1" ht="24.75" customHeight="1" x14ac:dyDescent="0.25">
      <c r="A23" s="289"/>
      <c r="B23" s="289"/>
      <c r="C23" s="290" t="s">
        <v>209</v>
      </c>
      <c r="D23" s="289"/>
      <c r="E23" s="289"/>
      <c r="F23" s="290" t="s">
        <v>233</v>
      </c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</row>
    <row r="24" spans="1:21" s="292" customFormat="1" ht="24.75" customHeight="1" x14ac:dyDescent="0.25">
      <c r="A24" s="289"/>
      <c r="B24" s="289"/>
      <c r="C24" s="290" t="s">
        <v>210</v>
      </c>
      <c r="D24" s="289"/>
      <c r="E24" s="289"/>
      <c r="F24" s="290" t="s">
        <v>234</v>
      </c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</row>
    <row r="25" spans="1:21" s="292" customFormat="1" ht="24.75" customHeight="1" x14ac:dyDescent="0.25">
      <c r="A25" s="289"/>
      <c r="B25" s="289"/>
      <c r="C25" s="290" t="s">
        <v>211</v>
      </c>
      <c r="D25" s="289"/>
      <c r="E25" s="289"/>
      <c r="F25" s="290" t="s">
        <v>235</v>
      </c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</row>
    <row r="26" spans="1:21" s="292" customFormat="1" ht="24.75" customHeight="1" x14ac:dyDescent="0.25">
      <c r="A26" s="289"/>
      <c r="B26" s="289"/>
      <c r="C26" s="290" t="s">
        <v>212</v>
      </c>
      <c r="D26" s="289"/>
      <c r="E26" s="289"/>
      <c r="F26" s="290" t="s">
        <v>236</v>
      </c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</row>
    <row r="27" spans="1:21" s="292" customFormat="1" ht="24.75" customHeight="1" x14ac:dyDescent="0.25">
      <c r="A27" s="289"/>
      <c r="B27" s="289"/>
      <c r="C27" s="290" t="s">
        <v>213</v>
      </c>
      <c r="D27" s="289"/>
      <c r="E27" s="289"/>
      <c r="F27" s="290" t="s">
        <v>237</v>
      </c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</row>
    <row r="28" spans="1:21" s="292" customFormat="1" ht="24.75" customHeight="1" x14ac:dyDescent="0.25">
      <c r="A28" s="289"/>
      <c r="B28" s="289"/>
      <c r="C28" s="290" t="s">
        <v>214</v>
      </c>
      <c r="D28" s="289"/>
      <c r="E28" s="289"/>
      <c r="F28" s="290" t="s">
        <v>238</v>
      </c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</row>
    <row r="29" spans="1:21" s="292" customFormat="1" ht="24.75" customHeight="1" x14ac:dyDescent="0.25">
      <c r="A29" s="289"/>
      <c r="B29" s="289"/>
      <c r="C29" s="290" t="s">
        <v>215</v>
      </c>
      <c r="D29" s="289"/>
      <c r="E29" s="289"/>
      <c r="F29" s="290" t="s">
        <v>239</v>
      </c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</row>
    <row r="30" spans="1:21" s="292" customFormat="1" ht="24.75" customHeight="1" x14ac:dyDescent="0.25">
      <c r="A30" s="289"/>
      <c r="B30" s="289"/>
      <c r="C30" s="290" t="s">
        <v>216</v>
      </c>
      <c r="D30" s="289"/>
      <c r="E30" s="289"/>
      <c r="F30" s="290" t="s">
        <v>240</v>
      </c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</row>
    <row r="31" spans="1:21" s="292" customFormat="1" ht="24.75" customHeight="1" x14ac:dyDescent="0.25">
      <c r="A31" s="289"/>
      <c r="B31" s="289"/>
      <c r="C31" s="290" t="s">
        <v>217</v>
      </c>
      <c r="D31" s="289"/>
      <c r="E31" s="289"/>
      <c r="F31" s="290" t="s">
        <v>241</v>
      </c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</row>
    <row r="32" spans="1:21" s="298" customFormat="1" ht="30.75" customHeight="1" x14ac:dyDescent="0.25">
      <c r="A32" s="572" t="s">
        <v>53</v>
      </c>
      <c r="B32" s="572"/>
      <c r="C32" s="572"/>
      <c r="D32" s="295"/>
      <c r="E32" s="572" t="s">
        <v>62</v>
      </c>
      <c r="F32" s="572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7"/>
    </row>
    <row r="33" spans="1:21" s="292" customFormat="1" ht="24.75" customHeight="1" x14ac:dyDescent="0.25">
      <c r="A33" s="289"/>
      <c r="B33" s="289"/>
      <c r="C33" s="290" t="s">
        <v>218</v>
      </c>
      <c r="D33" s="289"/>
      <c r="E33" s="289"/>
      <c r="F33" s="290" t="s">
        <v>242</v>
      </c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1:21" s="292" customFormat="1" ht="24.75" customHeight="1" x14ac:dyDescent="0.25">
      <c r="A34" s="289"/>
      <c r="B34" s="289"/>
      <c r="C34" s="290" t="s">
        <v>219</v>
      </c>
      <c r="D34" s="289"/>
      <c r="E34" s="289"/>
      <c r="F34" s="290" t="s">
        <v>243</v>
      </c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</row>
    <row r="35" spans="1:21" s="292" customFormat="1" ht="24.75" customHeight="1" x14ac:dyDescent="0.25">
      <c r="A35" s="289"/>
      <c r="B35" s="289"/>
      <c r="C35" s="290" t="s">
        <v>220</v>
      </c>
      <c r="D35" s="289"/>
      <c r="E35" s="289"/>
      <c r="F35" s="290" t="s">
        <v>244</v>
      </c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</row>
    <row r="36" spans="1:21" s="292" customFormat="1" ht="24.75" customHeight="1" x14ac:dyDescent="0.25">
      <c r="A36" s="289"/>
      <c r="B36" s="289"/>
      <c r="C36" s="290" t="s">
        <v>221</v>
      </c>
      <c r="D36" s="289"/>
      <c r="E36" s="289"/>
      <c r="F36" s="290" t="s">
        <v>245</v>
      </c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</row>
    <row r="37" spans="1:21" s="292" customFormat="1" ht="24.75" customHeight="1" x14ac:dyDescent="0.25">
      <c r="A37" s="289"/>
      <c r="B37" s="289"/>
      <c r="C37" s="290" t="s">
        <v>222</v>
      </c>
      <c r="D37" s="289"/>
      <c r="E37" s="289"/>
      <c r="F37" s="290" t="s">
        <v>246</v>
      </c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1:21" s="292" customFormat="1" ht="24.75" customHeight="1" x14ac:dyDescent="0.25">
      <c r="A38" s="289"/>
      <c r="B38" s="289"/>
      <c r="C38" s="290" t="s">
        <v>223</v>
      </c>
      <c r="D38" s="289"/>
      <c r="E38" s="289"/>
      <c r="F38" s="290" t="s">
        <v>247</v>
      </c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1:21" s="292" customFormat="1" ht="24.75" customHeight="1" x14ac:dyDescent="0.25">
      <c r="A39" s="289"/>
      <c r="B39" s="289"/>
      <c r="C39" s="290" t="s">
        <v>224</v>
      </c>
      <c r="D39" s="289"/>
      <c r="E39" s="289"/>
      <c r="F39" s="290" t="s">
        <v>248</v>
      </c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</row>
    <row r="40" spans="1:21" s="292" customFormat="1" ht="24.75" customHeight="1" x14ac:dyDescent="0.25">
      <c r="A40" s="289"/>
      <c r="B40" s="289"/>
      <c r="C40" s="290" t="s">
        <v>225</v>
      </c>
      <c r="D40" s="289"/>
      <c r="E40" s="289"/>
      <c r="F40" s="290" t="s">
        <v>249</v>
      </c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</row>
    <row r="41" spans="1:21" s="292" customFormat="1" ht="24.75" customHeight="1" x14ac:dyDescent="0.25">
      <c r="A41" s="289"/>
      <c r="B41" s="289"/>
      <c r="C41" s="290" t="s">
        <v>226</v>
      </c>
      <c r="D41" s="289"/>
      <c r="E41" s="289"/>
      <c r="F41" s="290" t="s">
        <v>250</v>
      </c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</row>
    <row r="42" spans="1:21" s="292" customFormat="1" ht="24.75" customHeight="1" x14ac:dyDescent="0.25">
      <c r="A42" s="289"/>
      <c r="B42" s="289"/>
      <c r="C42" s="290" t="s">
        <v>227</v>
      </c>
      <c r="D42" s="289"/>
      <c r="E42" s="289"/>
      <c r="F42" s="290" t="s">
        <v>251</v>
      </c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</row>
    <row r="43" spans="1:21" s="292" customFormat="1" ht="24.75" customHeight="1" x14ac:dyDescent="0.25">
      <c r="A43" s="289"/>
      <c r="B43" s="289"/>
      <c r="C43" s="290" t="s">
        <v>228</v>
      </c>
      <c r="D43" s="289"/>
      <c r="E43" s="289"/>
      <c r="F43" s="290" t="s">
        <v>252</v>
      </c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</row>
    <row r="44" spans="1:21" s="292" customFormat="1" ht="24.75" customHeight="1" x14ac:dyDescent="0.25">
      <c r="A44" s="289"/>
      <c r="B44" s="289"/>
      <c r="C44" s="290" t="s">
        <v>229</v>
      </c>
      <c r="D44" s="289"/>
      <c r="E44" s="289"/>
      <c r="F44" s="290" t="s">
        <v>253</v>
      </c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</row>
    <row r="45" spans="1:21" ht="9" customHeight="1" thickBot="1" x14ac:dyDescent="0.35">
      <c r="A45" s="285"/>
      <c r="B45" s="285"/>
      <c r="C45" s="286"/>
      <c r="D45" s="285"/>
      <c r="E45" s="285"/>
      <c r="F45" s="286"/>
    </row>
    <row r="46" spans="1:21" ht="21" x14ac:dyDescent="0.5">
      <c r="A46" s="571" t="s">
        <v>287</v>
      </c>
      <c r="B46" s="571"/>
      <c r="C46" s="571"/>
      <c r="D46" s="571"/>
      <c r="E46" s="571"/>
      <c r="F46" s="571"/>
    </row>
    <row r="47" spans="1:21" x14ac:dyDescent="0.3">
      <c r="A47" s="568" t="s">
        <v>286</v>
      </c>
      <c r="B47" s="568"/>
      <c r="C47" s="568"/>
      <c r="D47" s="568"/>
      <c r="E47" s="568"/>
      <c r="F47" s="568"/>
    </row>
    <row r="48" spans="1:21" s="277" customFormat="1" x14ac:dyDescent="0.3"/>
    <row r="49" s="277" customFormat="1" x14ac:dyDescent="0.3"/>
    <row r="50" s="277" customFormat="1" x14ac:dyDescent="0.3"/>
    <row r="51" s="277" customFormat="1" x14ac:dyDescent="0.3"/>
    <row r="52" s="277" customFormat="1" x14ac:dyDescent="0.3"/>
    <row r="53" s="277" customFormat="1" x14ac:dyDescent="0.3"/>
    <row r="54" s="277" customFormat="1" x14ac:dyDescent="0.3"/>
    <row r="55" s="277" customFormat="1" x14ac:dyDescent="0.3"/>
    <row r="56" s="277" customFormat="1" x14ac:dyDescent="0.3"/>
    <row r="57" s="277" customFormat="1" x14ac:dyDescent="0.3"/>
    <row r="58" s="277" customFormat="1" x14ac:dyDescent="0.3"/>
    <row r="59" s="277" customFormat="1" x14ac:dyDescent="0.3"/>
    <row r="60" s="277" customFormat="1" x14ac:dyDescent="0.3"/>
    <row r="61" s="277" customFormat="1" x14ac:dyDescent="0.3"/>
    <row r="62" s="277" customFormat="1" x14ac:dyDescent="0.3"/>
    <row r="63" s="277" customFormat="1" x14ac:dyDescent="0.3"/>
    <row r="64" s="277" customFormat="1" x14ac:dyDescent="0.3"/>
    <row r="65" s="277" customFormat="1" x14ac:dyDescent="0.3"/>
    <row r="66" s="277" customFormat="1" x14ac:dyDescent="0.3"/>
    <row r="67" s="277" customFormat="1" x14ac:dyDescent="0.3"/>
    <row r="68" s="277" customFormat="1" x14ac:dyDescent="0.3"/>
    <row r="69" s="277" customFormat="1" x14ac:dyDescent="0.3"/>
    <row r="70" s="277" customFormat="1" x14ac:dyDescent="0.3"/>
    <row r="71" s="277" customFormat="1" x14ac:dyDescent="0.3"/>
    <row r="72" s="277" customFormat="1" x14ac:dyDescent="0.3"/>
    <row r="73" s="277" customFormat="1" x14ac:dyDescent="0.3"/>
    <row r="74" s="277" customFormat="1" x14ac:dyDescent="0.3"/>
    <row r="75" s="277" customFormat="1" x14ac:dyDescent="0.3"/>
    <row r="76" s="277" customFormat="1" x14ac:dyDescent="0.3"/>
    <row r="77" s="277" customFormat="1" x14ac:dyDescent="0.3"/>
    <row r="78" s="277" customFormat="1" x14ac:dyDescent="0.3"/>
    <row r="79" s="277" customFormat="1" x14ac:dyDescent="0.3"/>
    <row r="80" s="277" customFormat="1" x14ac:dyDescent="0.3"/>
    <row r="81" s="277" customFormat="1" x14ac:dyDescent="0.3"/>
    <row r="82" s="277" customFormat="1" x14ac:dyDescent="0.3"/>
    <row r="83" s="277" customFormat="1" x14ac:dyDescent="0.3"/>
    <row r="84" s="277" customFormat="1" x14ac:dyDescent="0.3"/>
    <row r="85" s="277" customFormat="1" x14ac:dyDescent="0.3"/>
    <row r="86" s="277" customFormat="1" x14ac:dyDescent="0.3"/>
    <row r="87" s="277" customFormat="1" x14ac:dyDescent="0.3"/>
    <row r="88" s="277" customFormat="1" x14ac:dyDescent="0.3"/>
    <row r="89" s="277" customFormat="1" x14ac:dyDescent="0.3"/>
    <row r="90" s="277" customFormat="1" x14ac:dyDescent="0.3"/>
    <row r="91" s="277" customFormat="1" x14ac:dyDescent="0.3"/>
    <row r="92" s="277" customFormat="1" x14ac:dyDescent="0.3"/>
    <row r="93" s="277" customFormat="1" x14ac:dyDescent="0.3"/>
    <row r="94" s="277" customFormat="1" x14ac:dyDescent="0.3"/>
    <row r="95" s="277" customFormat="1" x14ac:dyDescent="0.3"/>
    <row r="96" s="277" customFormat="1" x14ac:dyDescent="0.3"/>
    <row r="97" s="277" customFormat="1" x14ac:dyDescent="0.3"/>
    <row r="98" s="277" customFormat="1" x14ac:dyDescent="0.3"/>
    <row r="99" s="277" customFormat="1" x14ac:dyDescent="0.3"/>
    <row r="100" s="277" customFormat="1" x14ac:dyDescent="0.3"/>
    <row r="101" s="277" customFormat="1" x14ac:dyDescent="0.3"/>
    <row r="102" s="277" customFormat="1" x14ac:dyDescent="0.3"/>
    <row r="103" s="277" customFormat="1" x14ac:dyDescent="0.3"/>
    <row r="104" s="277" customFormat="1" x14ac:dyDescent="0.3"/>
    <row r="105" s="277" customFormat="1" x14ac:dyDescent="0.3"/>
    <row r="106" s="277" customFormat="1" x14ac:dyDescent="0.3"/>
    <row r="107" s="277" customFormat="1" x14ac:dyDescent="0.3"/>
    <row r="108" s="277" customFormat="1" x14ac:dyDescent="0.3"/>
    <row r="109" s="277" customFormat="1" x14ac:dyDescent="0.3"/>
    <row r="110" s="277" customFormat="1" x14ac:dyDescent="0.3"/>
    <row r="111" s="277" customFormat="1" x14ac:dyDescent="0.3"/>
    <row r="112" s="277" customFormat="1" x14ac:dyDescent="0.3"/>
    <row r="113" s="277" customFormat="1" x14ac:dyDescent="0.3"/>
    <row r="114" s="277" customFormat="1" x14ac:dyDescent="0.3"/>
    <row r="115" s="277" customFormat="1" x14ac:dyDescent="0.3"/>
    <row r="116" s="277" customFormat="1" x14ac:dyDescent="0.3"/>
    <row r="117" s="277" customFormat="1" x14ac:dyDescent="0.3"/>
    <row r="118" s="277" customFormat="1" x14ac:dyDescent="0.3"/>
    <row r="119" s="277" customFormat="1" x14ac:dyDescent="0.3"/>
    <row r="120" s="277" customFormat="1" x14ac:dyDescent="0.3"/>
    <row r="121" s="277" customFormat="1" x14ac:dyDescent="0.3"/>
    <row r="122" s="277" customFormat="1" x14ac:dyDescent="0.3"/>
    <row r="123" s="277" customFormat="1" x14ac:dyDescent="0.3"/>
    <row r="124" s="277" customFormat="1" x14ac:dyDescent="0.3"/>
    <row r="125" s="277" customFormat="1" x14ac:dyDescent="0.3"/>
    <row r="126" s="277" customFormat="1" x14ac:dyDescent="0.3"/>
    <row r="127" s="277" customFormat="1" x14ac:dyDescent="0.3"/>
    <row r="128" s="277" customFormat="1" x14ac:dyDescent="0.3"/>
    <row r="129" s="277" customFormat="1" x14ac:dyDescent="0.3"/>
    <row r="130" s="277" customFormat="1" x14ac:dyDescent="0.3"/>
    <row r="131" s="277" customFormat="1" x14ac:dyDescent="0.3"/>
    <row r="132" s="277" customFormat="1" x14ac:dyDescent="0.3"/>
    <row r="133" s="277" customFormat="1" x14ac:dyDescent="0.3"/>
    <row r="134" s="277" customFormat="1" x14ac:dyDescent="0.3"/>
    <row r="135" s="277" customFormat="1" x14ac:dyDescent="0.3"/>
    <row r="136" s="277" customFormat="1" x14ac:dyDescent="0.3"/>
    <row r="137" s="277" customFormat="1" x14ac:dyDescent="0.3"/>
    <row r="138" s="277" customFormat="1" x14ac:dyDescent="0.3"/>
    <row r="139" s="277" customFormat="1" x14ac:dyDescent="0.3"/>
    <row r="140" s="277" customFormat="1" x14ac:dyDescent="0.3"/>
    <row r="141" s="277" customFormat="1" x14ac:dyDescent="0.3"/>
    <row r="142" s="277" customFormat="1" x14ac:dyDescent="0.3"/>
    <row r="143" s="277" customFormat="1" x14ac:dyDescent="0.3"/>
    <row r="144" s="277" customFormat="1" x14ac:dyDescent="0.3"/>
    <row r="145" s="277" customFormat="1" x14ac:dyDescent="0.3"/>
    <row r="146" s="277" customFormat="1" x14ac:dyDescent="0.3"/>
    <row r="147" s="277" customFormat="1" x14ac:dyDescent="0.3"/>
    <row r="148" s="277" customFormat="1" x14ac:dyDescent="0.3"/>
    <row r="149" s="277" customFormat="1" x14ac:dyDescent="0.3"/>
    <row r="150" s="277" customFormat="1" x14ac:dyDescent="0.3"/>
    <row r="151" s="277" customFormat="1" x14ac:dyDescent="0.3"/>
    <row r="152" s="277" customFormat="1" x14ac:dyDescent="0.3"/>
    <row r="153" s="277" customFormat="1" x14ac:dyDescent="0.3"/>
    <row r="154" s="277" customFormat="1" x14ac:dyDescent="0.3"/>
    <row r="155" s="277" customFormat="1" x14ac:dyDescent="0.3"/>
    <row r="156" s="277" customFormat="1" x14ac:dyDescent="0.3"/>
    <row r="157" s="277" customFormat="1" x14ac:dyDescent="0.3"/>
    <row r="158" s="277" customFormat="1" x14ac:dyDescent="0.3"/>
    <row r="159" s="277" customFormat="1" x14ac:dyDescent="0.3"/>
    <row r="160" s="277" customFormat="1" x14ac:dyDescent="0.3"/>
    <row r="161" s="277" customFormat="1" x14ac:dyDescent="0.3"/>
    <row r="162" s="277" customFormat="1" x14ac:dyDescent="0.3"/>
    <row r="163" s="277" customFormat="1" x14ac:dyDescent="0.3"/>
    <row r="164" s="277" customFormat="1" x14ac:dyDescent="0.3"/>
    <row r="165" s="277" customFormat="1" x14ac:dyDescent="0.3"/>
    <row r="166" s="277" customFormat="1" x14ac:dyDescent="0.3"/>
    <row r="167" s="277" customFormat="1" x14ac:dyDescent="0.3"/>
    <row r="168" s="277" customFormat="1" x14ac:dyDescent="0.3"/>
    <row r="169" s="277" customFormat="1" x14ac:dyDescent="0.3"/>
    <row r="170" s="277" customFormat="1" x14ac:dyDescent="0.3"/>
    <row r="171" s="277" customFormat="1" x14ac:dyDescent="0.3"/>
    <row r="172" s="277" customFormat="1" x14ac:dyDescent="0.3"/>
    <row r="173" s="277" customFormat="1" x14ac:dyDescent="0.3"/>
    <row r="174" s="277" customFormat="1" x14ac:dyDescent="0.3"/>
    <row r="175" s="277" customFormat="1" x14ac:dyDescent="0.3"/>
    <row r="176" s="277" customFormat="1" x14ac:dyDescent="0.3"/>
    <row r="177" s="277" customFormat="1" x14ac:dyDescent="0.3"/>
    <row r="178" s="277" customFormat="1" x14ac:dyDescent="0.3"/>
    <row r="179" s="277" customFormat="1" x14ac:dyDescent="0.3"/>
    <row r="180" s="277" customFormat="1" x14ac:dyDescent="0.3"/>
    <row r="181" s="277" customFormat="1" x14ac:dyDescent="0.3"/>
    <row r="182" s="277" customFormat="1" x14ac:dyDescent="0.3"/>
    <row r="183" s="277" customFormat="1" x14ac:dyDescent="0.3"/>
    <row r="184" s="277" customFormat="1" x14ac:dyDescent="0.3"/>
    <row r="185" s="277" customFormat="1" x14ac:dyDescent="0.3"/>
    <row r="186" s="277" customFormat="1" x14ac:dyDescent="0.3"/>
    <row r="187" s="277" customFormat="1" x14ac:dyDescent="0.3"/>
    <row r="188" s="277" customFormat="1" x14ac:dyDescent="0.3"/>
    <row r="189" s="277" customFormat="1" x14ac:dyDescent="0.3"/>
    <row r="190" s="277" customFormat="1" x14ac:dyDescent="0.3"/>
    <row r="191" s="277" customFormat="1" x14ac:dyDescent="0.3"/>
    <row r="192" s="277" customFormat="1" x14ac:dyDescent="0.3"/>
    <row r="193" s="277" customFormat="1" x14ac:dyDescent="0.3"/>
    <row r="194" s="277" customFormat="1" x14ac:dyDescent="0.3"/>
    <row r="195" s="277" customFormat="1" x14ac:dyDescent="0.3"/>
    <row r="196" s="277" customFormat="1" x14ac:dyDescent="0.3"/>
    <row r="197" s="277" customFormat="1" x14ac:dyDescent="0.3"/>
    <row r="198" s="277" customFormat="1" x14ac:dyDescent="0.3"/>
    <row r="199" s="277" customFormat="1" x14ac:dyDescent="0.3"/>
    <row r="200" s="277" customFormat="1" x14ac:dyDescent="0.3"/>
    <row r="201" s="277" customFormat="1" x14ac:dyDescent="0.3"/>
    <row r="202" s="277" customFormat="1" x14ac:dyDescent="0.3"/>
    <row r="203" s="277" customFormat="1" x14ac:dyDescent="0.3"/>
    <row r="204" s="277" customFormat="1" x14ac:dyDescent="0.3"/>
    <row r="205" s="277" customFormat="1" x14ac:dyDescent="0.3"/>
    <row r="206" s="277" customFormat="1" x14ac:dyDescent="0.3"/>
    <row r="207" s="277" customFormat="1" x14ac:dyDescent="0.3"/>
    <row r="208" s="277" customFormat="1" x14ac:dyDescent="0.3"/>
    <row r="209" s="277" customFormat="1" x14ac:dyDescent="0.3"/>
    <row r="210" s="277" customFormat="1" x14ac:dyDescent="0.3"/>
    <row r="211" s="277" customFormat="1" x14ac:dyDescent="0.3"/>
    <row r="212" s="277" customFormat="1" x14ac:dyDescent="0.3"/>
    <row r="213" s="277" customFormat="1" x14ac:dyDescent="0.3"/>
    <row r="214" s="277" customFormat="1" x14ac:dyDescent="0.3"/>
    <row r="215" s="277" customFormat="1" x14ac:dyDescent="0.3"/>
    <row r="216" s="277" customFormat="1" x14ac:dyDescent="0.3"/>
    <row r="217" s="277" customFormat="1" x14ac:dyDescent="0.3"/>
    <row r="218" s="277" customFormat="1" x14ac:dyDescent="0.3"/>
    <row r="219" s="277" customFormat="1" x14ac:dyDescent="0.3"/>
    <row r="220" s="277" customFormat="1" x14ac:dyDescent="0.3"/>
    <row r="221" s="277" customFormat="1" x14ac:dyDescent="0.3"/>
    <row r="222" s="277" customFormat="1" x14ac:dyDescent="0.3"/>
    <row r="223" s="277" customFormat="1" x14ac:dyDescent="0.3"/>
    <row r="224" s="277" customFormat="1" x14ac:dyDescent="0.3"/>
    <row r="225" s="277" customFormat="1" x14ac:dyDescent="0.3"/>
    <row r="226" s="277" customFormat="1" x14ac:dyDescent="0.3"/>
    <row r="227" s="277" customFormat="1" x14ac:dyDescent="0.3"/>
    <row r="228" s="277" customFormat="1" x14ac:dyDescent="0.3"/>
    <row r="229" s="277" customFormat="1" x14ac:dyDescent="0.3"/>
    <row r="230" s="277" customFormat="1" x14ac:dyDescent="0.3"/>
    <row r="231" s="277" customFormat="1" x14ac:dyDescent="0.3"/>
    <row r="232" s="277" customFormat="1" x14ac:dyDescent="0.3"/>
    <row r="233" s="277" customFormat="1" x14ac:dyDescent="0.3"/>
    <row r="234" s="277" customFormat="1" x14ac:dyDescent="0.3"/>
    <row r="235" s="277" customFormat="1" x14ac:dyDescent="0.3"/>
    <row r="236" s="277" customFormat="1" x14ac:dyDescent="0.3"/>
    <row r="237" s="277" customFormat="1" x14ac:dyDescent="0.3"/>
    <row r="238" s="277" customFormat="1" x14ac:dyDescent="0.3"/>
    <row r="239" s="277" customFormat="1" x14ac:dyDescent="0.3"/>
    <row r="240" s="277" customFormat="1" x14ac:dyDescent="0.3"/>
    <row r="241" s="277" customFormat="1" x14ac:dyDescent="0.3"/>
    <row r="242" s="277" customFormat="1" x14ac:dyDescent="0.3"/>
    <row r="243" s="277" customFormat="1" x14ac:dyDescent="0.3"/>
    <row r="244" s="277" customFormat="1" x14ac:dyDescent="0.3"/>
    <row r="245" s="277" customFormat="1" x14ac:dyDescent="0.3"/>
    <row r="246" s="277" customFormat="1" x14ac:dyDescent="0.3"/>
    <row r="247" s="277" customFormat="1" x14ac:dyDescent="0.3"/>
    <row r="248" s="277" customFormat="1" x14ac:dyDescent="0.3"/>
    <row r="249" s="277" customFormat="1" x14ac:dyDescent="0.3"/>
    <row r="250" s="277" customFormat="1" x14ac:dyDescent="0.3"/>
    <row r="251" s="277" customFormat="1" x14ac:dyDescent="0.3"/>
    <row r="252" s="277" customFormat="1" x14ac:dyDescent="0.3"/>
  </sheetData>
  <sheetProtection selectLockedCells="1"/>
  <mergeCells count="14">
    <mergeCell ref="A2:F2"/>
    <mergeCell ref="A3:F3"/>
    <mergeCell ref="A47:F47"/>
    <mergeCell ref="A7:F7"/>
    <mergeCell ref="A9:B9"/>
    <mergeCell ref="A11:B11"/>
    <mergeCell ref="A13:B13"/>
    <mergeCell ref="A15:B15"/>
    <mergeCell ref="A17:B17"/>
    <mergeCell ref="A46:F46"/>
    <mergeCell ref="A19:C19"/>
    <mergeCell ref="E19:F19"/>
    <mergeCell ref="E32:F32"/>
    <mergeCell ref="A32:C32"/>
  </mergeCells>
  <hyperlinks>
    <hyperlink ref="C20" location="CkRec01!Print_Area" display="CkRec January, 2016"/>
    <hyperlink ref="C33" location="'RCI01'!Print_Area" display="RCI January, 2016"/>
    <hyperlink ref="C21" location="CkRec02!A1" display="CkRec February, 2016"/>
    <hyperlink ref="C22" location="CkRec03!Print_Area" display="CkRec March, 2016"/>
    <hyperlink ref="C23" location="CkRec04!Print_Area" display="CkRec April, 2016"/>
    <hyperlink ref="C24" location="CkRec05!Print_Area" display="CkRec May, 2016"/>
    <hyperlink ref="C25" location="CkRec06!Print_Area" display="CkRec June, 2016"/>
    <hyperlink ref="C26" location="CkRec07!Print_Area" display="CkRec July, 2016"/>
    <hyperlink ref="C27" location="CkRec08!Print_Area" display="CkRec August, 2016"/>
    <hyperlink ref="C28" location="CkRec09!Print_Area" display="CkRec September, 2016"/>
    <hyperlink ref="C29" location="CkRec10!Print_Area" display="CkRec October, 2016"/>
    <hyperlink ref="C30" location="CkRec11!Print_Area" display="CkRec November, 2016"/>
    <hyperlink ref="C31" location="CkRec12!Print_Area" display="CkRec December, 2016"/>
    <hyperlink ref="C34" location="'RCI02'!A1" display="RCI February, 2016"/>
    <hyperlink ref="C35" location="'RCI03'!A1" display="RCI March, 2016"/>
    <hyperlink ref="C36" location="'RCI04'!A1" display="RCI April, 2016"/>
    <hyperlink ref="C37" location="'RCI05'!A1" display="RCI May, 2016"/>
    <hyperlink ref="C38" location="'RCI06'!A1" display="RCI June, 2016"/>
    <hyperlink ref="C39" location="'RCI07'!A1" display="RCI July, 2016"/>
    <hyperlink ref="C40" location="'RCI08'!Print_Area" display="RCI August, 2016"/>
    <hyperlink ref="C41" location="'RCI09'!Print_Area" display="RCI September, 2016"/>
    <hyperlink ref="C42" location="'RCI10'!A1" display="RCI October, 2016"/>
    <hyperlink ref="C43" location="'RCI11'!A1" display="RCI November, 2016"/>
    <hyperlink ref="C44" location="'RCI12'!A1" display="RCI December, 2016"/>
    <hyperlink ref="F20" location="'CDR 01'!A1" display="CBReg January, 2016"/>
    <hyperlink ref="F21" location="'CDR 02'!A1" display="CBReg February, 2016"/>
    <hyperlink ref="F22" location="'CDR 03'!A1" display="CBReg March, 2016"/>
    <hyperlink ref="F23" location="'CDR 04'!A1" display="CBReg April, 2016"/>
    <hyperlink ref="F24" location="'CDR 05'!A1" display="CBReg May, 2016"/>
    <hyperlink ref="F25" location="'CDR 06'!A1" display="CBReg June, 2016"/>
    <hyperlink ref="F26" location="'CDR 07'!A1" display="CBReg July, 2016"/>
    <hyperlink ref="F27" location="'CDR 08'!A1" display="CBReg August, 2016"/>
    <hyperlink ref="F28" location="'CDR 09'!A1" display="CBReg September, 2016"/>
    <hyperlink ref="F29" location="'CDR 10'!A1" display="CBReg October, 2016"/>
    <hyperlink ref="F30" location="'CDR 11'!A1" display="CBReg November, 2016"/>
    <hyperlink ref="F31" location="'CDR 12'!A1" display="CBReg December, 2016"/>
    <hyperlink ref="F33" location="RAAF01!A1" display="RAAF January, 2016"/>
    <hyperlink ref="F34" location="RAAF02!A1" display="RAAF February, 2016"/>
    <hyperlink ref="F35" location="RAAF03!A1" display="RAAF March, 2016"/>
    <hyperlink ref="F36" location="RAAF04!A1" display="RAAF April, 2016"/>
    <hyperlink ref="F37" location="RAAF05!A1" display="RAAF May, 2016"/>
    <hyperlink ref="F38" location="RAAF06!A1" display="RAAF June, 2016"/>
    <hyperlink ref="F39" location="RAAF07!A1" display="RAAF July, 2016"/>
    <hyperlink ref="F40" location="RAAF08!Print_Area" display="RAAF August, 2016"/>
    <hyperlink ref="F41" location="RAAF09!A1" display="RAAF September, 2016"/>
    <hyperlink ref="F42" location="RAAF10!A1" display="RAAF October, 2016"/>
    <hyperlink ref="F43" location="RAAF11!A1" display="RAAF November, 2016"/>
    <hyperlink ref="F44" location="RAAF12!A1" display="RAAF December, 2016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50"/>
  <sheetViews>
    <sheetView topLeftCell="F1" workbookViewId="0">
      <selection activeCell="Z1" sqref="Z1"/>
    </sheetView>
  </sheetViews>
  <sheetFormatPr defaultRowHeight="16.5" x14ac:dyDescent="0.3"/>
  <cols>
    <col min="1" max="1" width="8.57031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5" width="0" style="3" hidden="1" customWidth="1"/>
    <col min="26" max="26" width="17.85546875" style="3" customWidth="1"/>
    <col min="27" max="16384" width="9.140625" style="3"/>
  </cols>
  <sheetData>
    <row r="1" spans="1:26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Z1" s="294" t="s">
        <v>288</v>
      </c>
    </row>
    <row r="2" spans="1:26" s="2" customFormat="1" x14ac:dyDescent="0.3">
      <c r="A2" s="338" t="str">
        <f>CkRec06!E50</f>
        <v>June 1-30,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6" s="2" customFormat="1" x14ac:dyDescent="0.3">
      <c r="M3" s="91" t="s">
        <v>261</v>
      </c>
      <c r="N3" s="301" t="s">
        <v>290</v>
      </c>
      <c r="O3" s="4"/>
      <c r="P3" s="4"/>
    </row>
    <row r="4" spans="1:26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6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6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6" x14ac:dyDescent="0.3">
      <c r="M7" s="91" t="s">
        <v>264</v>
      </c>
      <c r="N7" s="92" t="s">
        <v>265</v>
      </c>
    </row>
    <row r="9" spans="1:26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49" t="s">
        <v>259</v>
      </c>
    </row>
    <row r="10" spans="1:26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49"/>
    </row>
    <row r="11" spans="1:26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</row>
    <row r="12" spans="1:26" x14ac:dyDescent="0.3">
      <c r="A12" s="89"/>
      <c r="B12" s="90"/>
      <c r="C12" s="9" t="s">
        <v>64</v>
      </c>
      <c r="D12" s="9"/>
      <c r="E12" s="9"/>
      <c r="F12" s="9">
        <f>CkRec06!M15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3" t="str">
        <f>IF(AND(R12&lt;=0,R12&lt;=0),"HIDE","UNHIDE")</f>
        <v>HIDE</v>
      </c>
    </row>
    <row r="13" spans="1:26" x14ac:dyDescent="0.3">
      <c r="A13" s="186">
        <f>IF(CkRec06!E16&gt;0,CkRec06!E16,CkRec06!B16)</f>
        <v>0</v>
      </c>
      <c r="B13" s="192">
        <f>IF(CkRec06!C16&gt;0,CkRec06!C16,CkRec06!A16)</f>
        <v>0</v>
      </c>
      <c r="C13" s="90">
        <f>CkRec06!G16</f>
        <v>0</v>
      </c>
      <c r="D13" s="12">
        <f>CkRec06!J16</f>
        <v>0</v>
      </c>
      <c r="E13" s="12">
        <f>CkRec06!K16</f>
        <v>0</v>
      </c>
      <c r="F13" s="12">
        <f>+F12+D13-E13</f>
        <v>0</v>
      </c>
      <c r="G13" s="12">
        <f>CkRec06!P16</f>
        <v>0</v>
      </c>
      <c r="H13" s="13">
        <f>+IF(CkRec06!H16='CDR 06'!$H$11,CkRec06!O16,0)</f>
        <v>0</v>
      </c>
      <c r="I13" s="13">
        <f>+IF(CkRec06!H16='CDR 06'!$I$11,CkRec06!O16,0)</f>
        <v>0</v>
      </c>
      <c r="J13" s="13">
        <f>+IF(CkRec06!H16='CDR 06'!$J$11,CkRec06!O16,0)</f>
        <v>0</v>
      </c>
      <c r="K13" s="13">
        <f>+IF(CkRec06!H16='CDR 06'!$K$11,CkRec06!O16,0)</f>
        <v>0</v>
      </c>
      <c r="L13" s="13">
        <f>+IF(CkRec06!H16='CDR 06'!$L$11,CkRec06!O16,0)</f>
        <v>0</v>
      </c>
      <c r="M13" s="13">
        <f>+IF(CkRec06!H16='CDR 06'!$M$11,CkRec06!O16,0)</f>
        <v>0</v>
      </c>
      <c r="N13" s="95">
        <f>+IF(AND(CkRec06!H16&lt;&gt;$H$11,CkRec06!H16&lt;&gt;$I$11,CkRec06!H16&lt;&gt;$J$11,CkRec06!H16&lt;&gt;$K$11,CkRec06!H16&lt;&gt;$L$11,CkRec06!H16&lt;&gt;$M$11),VLOOKUP(CkRec06!H16,CkRec06!$H$16:$N$35,7,0),0)</f>
        <v>0</v>
      </c>
      <c r="O13" s="96" t="str">
        <f>+IF(AND(CkRec06!H16&lt;&gt;$H$11,CkRec06!H16&lt;&gt;$I$11,CkRec06!H16&lt;&gt;$J$11,CkRec06!H16&lt;&gt;$K$11,CkRec06!H16&lt;&gt;$L$11,CkRec06!H16&lt;&gt;$M$11),VLOOKUP(CkRec06!H16,CkRec06!$H$16:$N$35,1,0),0)</f>
        <v/>
      </c>
      <c r="P13" s="94">
        <f>+IF(AND(CkRec06!H16&lt;&gt;$H$11,CkRec06!H16&lt;&gt;$I$11,CkRec06!H16&lt;&gt;$J$11,CkRec06!H16&lt;&gt;$K$11,CkRec06!H16&lt;&gt;$L$11,CkRec06!H16&lt;&gt;$M$11),CkRec06!O16,0)</f>
        <v>0</v>
      </c>
      <c r="R13" s="191">
        <f>SUM(D13:E13)</f>
        <v>0</v>
      </c>
      <c r="S13" s="3" t="str">
        <f t="shared" ref="S13:S31" si="0">IF(AND(R13&lt;=0,R13&lt;=0),"HIDE","UNHIDE")</f>
        <v>HIDE</v>
      </c>
    </row>
    <row r="14" spans="1:26" x14ac:dyDescent="0.3">
      <c r="A14" s="186">
        <f>IF(CkRec06!E17&gt;0,CkRec06!E17,CkRec06!B17)</f>
        <v>0</v>
      </c>
      <c r="B14" s="192">
        <f>IF(CkRec06!C17&gt;0,CkRec06!C17,CkRec06!A17)</f>
        <v>0</v>
      </c>
      <c r="C14" s="90">
        <f>CkRec06!G17</f>
        <v>0</v>
      </c>
      <c r="D14" s="12">
        <f>CkRec06!J17</f>
        <v>0</v>
      </c>
      <c r="E14" s="12">
        <f>CkRec06!K17</f>
        <v>0</v>
      </c>
      <c r="F14" s="12">
        <f t="shared" ref="F14:F31" si="1">+F13+D14-E14</f>
        <v>0</v>
      </c>
      <c r="G14" s="12">
        <f>CkRec06!P17</f>
        <v>0</v>
      </c>
      <c r="H14" s="13">
        <f>+IF(CkRec06!H17='CDR 06'!$H$11,CkRec06!O17,0)</f>
        <v>0</v>
      </c>
      <c r="I14" s="13">
        <f>+IF(CkRec06!H17='CDR 06'!$I$11,CkRec06!O17,0)</f>
        <v>0</v>
      </c>
      <c r="J14" s="13">
        <f>+IF(CkRec06!H17='CDR 06'!$J$11,CkRec06!O17,0)</f>
        <v>0</v>
      </c>
      <c r="K14" s="13">
        <f>+IF(CkRec06!H17='CDR 06'!$K$11,CkRec06!O17,0)</f>
        <v>0</v>
      </c>
      <c r="L14" s="13">
        <f>+IF(CkRec06!H17='CDR 06'!$L$11,CkRec06!O17,0)</f>
        <v>0</v>
      </c>
      <c r="M14" s="13">
        <f>+IF(CkRec06!H17='CDR 06'!$M$11,CkRec06!O17,0)</f>
        <v>0</v>
      </c>
      <c r="N14" s="95">
        <f>+IF(AND(CkRec06!H17&lt;&gt;$H$11,CkRec06!H17&lt;&gt;$I$11,CkRec06!H17&lt;&gt;$J$11,CkRec06!H17&lt;&gt;$K$11,CkRec06!H17&lt;&gt;$L$11,CkRec06!H17&lt;&gt;$M$11),VLOOKUP(CkRec06!H17,CkRec06!$H$16:$N$35,7,0),0)</f>
        <v>0</v>
      </c>
      <c r="O14" s="96" t="str">
        <f>+IF(AND(CkRec06!H17&lt;&gt;$H$11,CkRec06!H17&lt;&gt;$I$11,CkRec06!H17&lt;&gt;$J$11,CkRec06!H17&lt;&gt;$K$11,CkRec06!H17&lt;&gt;$L$11,CkRec06!H17&lt;&gt;$M$11),VLOOKUP(CkRec06!H17,CkRec06!$H$16:$N$35,1,0),0)</f>
        <v/>
      </c>
      <c r="P14" s="94">
        <f>+IF(AND(CkRec06!H17&lt;&gt;$H$11,CkRec06!H17&lt;&gt;$I$11,CkRec06!H17&lt;&gt;$J$11,CkRec06!H17&lt;&gt;$K$11,CkRec06!H17&lt;&gt;$L$11,CkRec06!H17&lt;&gt;$M$11),CkRec06!O17,0)</f>
        <v>0</v>
      </c>
      <c r="R14" s="191">
        <f t="shared" ref="R14:R32" si="2">SUM(D14:E14)</f>
        <v>0</v>
      </c>
      <c r="S14" s="3" t="str">
        <f t="shared" si="0"/>
        <v>HIDE</v>
      </c>
    </row>
    <row r="15" spans="1:26" x14ac:dyDescent="0.3">
      <c r="A15" s="186">
        <f>IF(CkRec06!E18&gt;0,CkRec06!E18,CkRec06!B18)</f>
        <v>0</v>
      </c>
      <c r="B15" s="192">
        <f>IF(CkRec06!C18&gt;0,CkRec06!C18,CkRec06!A18)</f>
        <v>0</v>
      </c>
      <c r="C15" s="90">
        <f>CkRec06!G18</f>
        <v>0</v>
      </c>
      <c r="D15" s="12">
        <f>CkRec06!J18</f>
        <v>0</v>
      </c>
      <c r="E15" s="12">
        <f>CkRec06!K18</f>
        <v>0</v>
      </c>
      <c r="F15" s="12">
        <f t="shared" si="1"/>
        <v>0</v>
      </c>
      <c r="G15" s="12">
        <f>CkRec06!P18</f>
        <v>0</v>
      </c>
      <c r="H15" s="13">
        <f>+IF(CkRec06!H18='CDR 06'!$H$11,CkRec06!O18,0)</f>
        <v>0</v>
      </c>
      <c r="I15" s="13">
        <f>+IF(CkRec06!H18='CDR 06'!$I$11,CkRec06!O18,0)</f>
        <v>0</v>
      </c>
      <c r="J15" s="13">
        <f>+IF(CkRec06!H18='CDR 06'!$J$11,CkRec06!O18,0)</f>
        <v>0</v>
      </c>
      <c r="K15" s="13">
        <f>+IF(CkRec06!H18='CDR 06'!$K$11,CkRec06!O18,0)</f>
        <v>0</v>
      </c>
      <c r="L15" s="13">
        <f>+IF(CkRec06!H18='CDR 06'!$L$11,CkRec06!O18,0)</f>
        <v>0</v>
      </c>
      <c r="M15" s="13">
        <f>+IF(CkRec06!H18='CDR 06'!$M$11,CkRec06!O18,0)</f>
        <v>0</v>
      </c>
      <c r="N15" s="95">
        <f>+IF(AND(CkRec06!H18&lt;&gt;$H$11,CkRec06!H18&lt;&gt;$I$11,CkRec06!H18&lt;&gt;$J$11,CkRec06!H18&lt;&gt;$K$11,CkRec06!H18&lt;&gt;$L$11,CkRec06!H18&lt;&gt;$M$11),VLOOKUP(CkRec06!H18,CkRec06!$H$16:$N$35,7,0),0)</f>
        <v>0</v>
      </c>
      <c r="O15" s="96" t="str">
        <f>+IF(AND(CkRec06!H18&lt;&gt;$H$11,CkRec06!H18&lt;&gt;$I$11,CkRec06!H18&lt;&gt;$J$11,CkRec06!H18&lt;&gt;$K$11,CkRec06!H18&lt;&gt;$L$11,CkRec06!H18&lt;&gt;$M$11),VLOOKUP(CkRec06!H18,CkRec06!$H$16:$N$35,1,0),0)</f>
        <v/>
      </c>
      <c r="P15" s="94">
        <f>+IF(AND(CkRec06!H18&lt;&gt;$H$11,CkRec06!H18&lt;&gt;$I$11,CkRec06!H18&lt;&gt;$J$11,CkRec06!H18&lt;&gt;$K$11,CkRec06!H18&lt;&gt;$L$11,CkRec06!H18&lt;&gt;$M$11),CkRec06!O18,0)</f>
        <v>0</v>
      </c>
      <c r="R15" s="191">
        <f t="shared" si="2"/>
        <v>0</v>
      </c>
      <c r="S15" s="3" t="str">
        <f t="shared" si="0"/>
        <v>HIDE</v>
      </c>
    </row>
    <row r="16" spans="1:26" x14ac:dyDescent="0.3">
      <c r="A16" s="186">
        <f>IF(CkRec06!E19&gt;0,CkRec06!E19,CkRec06!B19)</f>
        <v>0</v>
      </c>
      <c r="B16" s="192">
        <f>IF(CkRec06!C19&gt;0,CkRec06!C19,CkRec06!A19)</f>
        <v>0</v>
      </c>
      <c r="C16" s="90">
        <f>CkRec06!G19</f>
        <v>0</v>
      </c>
      <c r="D16" s="12">
        <f>CkRec06!J19</f>
        <v>0</v>
      </c>
      <c r="E16" s="12">
        <f>CkRec06!K19</f>
        <v>0</v>
      </c>
      <c r="F16" s="12">
        <f t="shared" si="1"/>
        <v>0</v>
      </c>
      <c r="G16" s="12">
        <f>CkRec06!P19</f>
        <v>0</v>
      </c>
      <c r="H16" s="13">
        <f>+IF(CkRec06!H19='CDR 06'!$H$11,CkRec06!O19,0)</f>
        <v>0</v>
      </c>
      <c r="I16" s="13">
        <f>+IF(CkRec06!H19='CDR 06'!$I$11,CkRec06!O19,0)</f>
        <v>0</v>
      </c>
      <c r="J16" s="13">
        <f>+IF(CkRec06!H19='CDR 06'!$J$11,CkRec06!O19,0)</f>
        <v>0</v>
      </c>
      <c r="K16" s="13">
        <f>+IF(CkRec06!H19='CDR 06'!$K$11,CkRec06!O19,0)</f>
        <v>0</v>
      </c>
      <c r="L16" s="13">
        <f>+IF(CkRec06!H19='CDR 06'!$L$11,CkRec06!O19,0)</f>
        <v>0</v>
      </c>
      <c r="M16" s="13">
        <f>+IF(CkRec06!H19='CDR 06'!$M$11,CkRec06!O19,0)</f>
        <v>0</v>
      </c>
      <c r="N16" s="95">
        <f>+IF(AND(CkRec06!H19&lt;&gt;$H$11,CkRec06!H19&lt;&gt;$I$11,CkRec06!H19&lt;&gt;$J$11,CkRec06!H19&lt;&gt;$K$11,CkRec06!H19&lt;&gt;$L$11,CkRec06!H19&lt;&gt;$M$11),VLOOKUP(CkRec06!H19,CkRec06!$H$16:$N$35,7,0),0)</f>
        <v>0</v>
      </c>
      <c r="O16" s="96" t="str">
        <f>+IF(AND(CkRec06!H19&lt;&gt;$H$11,CkRec06!H19&lt;&gt;$I$11,CkRec06!H19&lt;&gt;$J$11,CkRec06!H19&lt;&gt;$K$11,CkRec06!H19&lt;&gt;$L$11,CkRec06!H19&lt;&gt;$M$11),VLOOKUP(CkRec06!H19,CkRec06!$H$16:$N$35,1,0),0)</f>
        <v/>
      </c>
      <c r="P16" s="94">
        <f>+IF(AND(CkRec06!H19&lt;&gt;$H$11,CkRec06!H19&lt;&gt;$I$11,CkRec06!H19&lt;&gt;$J$11,CkRec06!H19&lt;&gt;$K$11,CkRec06!H19&lt;&gt;$L$11,CkRec06!H19&lt;&gt;$M$11),CkRec06!O19,0)</f>
        <v>0</v>
      </c>
      <c r="R16" s="191">
        <f t="shared" si="2"/>
        <v>0</v>
      </c>
      <c r="S16" s="3" t="str">
        <f t="shared" si="0"/>
        <v>HIDE</v>
      </c>
    </row>
    <row r="17" spans="1:19" x14ac:dyDescent="0.3">
      <c r="A17" s="186">
        <f>IF(CkRec06!E20&gt;0,CkRec06!E20,CkRec06!B20)</f>
        <v>0</v>
      </c>
      <c r="B17" s="192">
        <f>IF(CkRec06!C20&gt;0,CkRec06!C20,CkRec06!A20)</f>
        <v>0</v>
      </c>
      <c r="C17" s="90">
        <f>CkRec06!G20</f>
        <v>0</v>
      </c>
      <c r="D17" s="12">
        <f>CkRec06!J20</f>
        <v>0</v>
      </c>
      <c r="E17" s="12">
        <f>CkRec06!K20</f>
        <v>0</v>
      </c>
      <c r="F17" s="12">
        <f t="shared" si="1"/>
        <v>0</v>
      </c>
      <c r="G17" s="12">
        <f>CkRec06!P20</f>
        <v>0</v>
      </c>
      <c r="H17" s="13">
        <f>+IF(CkRec06!H20='CDR 06'!$H$11,CkRec06!O20,0)</f>
        <v>0</v>
      </c>
      <c r="I17" s="13">
        <f>+IF(CkRec06!H20='CDR 06'!$I$11,CkRec06!O20,0)</f>
        <v>0</v>
      </c>
      <c r="J17" s="13">
        <f>+IF(CkRec06!H20='CDR 06'!$J$11,CkRec06!O20,0)</f>
        <v>0</v>
      </c>
      <c r="K17" s="13">
        <f>+IF(CkRec06!H20='CDR 06'!$K$11,CkRec06!O20,0)</f>
        <v>0</v>
      </c>
      <c r="L17" s="13">
        <f>+IF(CkRec06!H20='CDR 06'!$L$11,CkRec06!O20,0)</f>
        <v>0</v>
      </c>
      <c r="M17" s="13">
        <f>+IF(CkRec06!H20='CDR 06'!$M$11,CkRec06!O20,0)</f>
        <v>0</v>
      </c>
      <c r="N17" s="95">
        <f>+IF(AND(CkRec06!H20&lt;&gt;$H$11,CkRec06!H20&lt;&gt;$I$11,CkRec06!H20&lt;&gt;$J$11,CkRec06!H20&lt;&gt;$K$11,CkRec06!H20&lt;&gt;$L$11,CkRec06!H20&lt;&gt;$M$11),VLOOKUP(CkRec06!H20,CkRec06!$H$16:$N$35,7,0),0)</f>
        <v>0</v>
      </c>
      <c r="O17" s="96" t="str">
        <f>+IF(AND(CkRec06!H20&lt;&gt;$H$11,CkRec06!H20&lt;&gt;$I$11,CkRec06!H20&lt;&gt;$J$11,CkRec06!H20&lt;&gt;$K$11,CkRec06!H20&lt;&gt;$L$11,CkRec06!H20&lt;&gt;$M$11),VLOOKUP(CkRec06!H20,CkRec06!$H$16:$N$35,1,0),0)</f>
        <v/>
      </c>
      <c r="P17" s="94">
        <f>+IF(AND(CkRec06!H20&lt;&gt;$H$11,CkRec06!H20&lt;&gt;$I$11,CkRec06!H20&lt;&gt;$J$11,CkRec06!H20&lt;&gt;$K$11,CkRec06!H20&lt;&gt;$L$11,CkRec06!H20&lt;&gt;$M$11),CkRec06!O20,0)</f>
        <v>0</v>
      </c>
      <c r="R17" s="191">
        <f t="shared" si="2"/>
        <v>0</v>
      </c>
      <c r="S17" s="3" t="str">
        <f t="shared" si="0"/>
        <v>HIDE</v>
      </c>
    </row>
    <row r="18" spans="1:19" x14ac:dyDescent="0.3">
      <c r="A18" s="186">
        <f>IF(CkRec06!E21&gt;0,CkRec06!E21,CkRec06!B21)</f>
        <v>0</v>
      </c>
      <c r="B18" s="192">
        <f>IF(CkRec06!C21&gt;0,CkRec06!C21,CkRec06!A21)</f>
        <v>0</v>
      </c>
      <c r="C18" s="90">
        <f>CkRec06!G21</f>
        <v>0</v>
      </c>
      <c r="D18" s="12">
        <f>CkRec06!J21</f>
        <v>0</v>
      </c>
      <c r="E18" s="12">
        <f>CkRec06!K21</f>
        <v>0</v>
      </c>
      <c r="F18" s="12">
        <f t="shared" si="1"/>
        <v>0</v>
      </c>
      <c r="G18" s="12">
        <f>CkRec06!P21</f>
        <v>0</v>
      </c>
      <c r="H18" s="13">
        <f>+IF(CkRec06!H21='CDR 06'!$H$11,CkRec06!O21,0)</f>
        <v>0</v>
      </c>
      <c r="I18" s="13">
        <f>+IF(CkRec06!H21='CDR 06'!$I$11,CkRec06!O21,0)</f>
        <v>0</v>
      </c>
      <c r="J18" s="13">
        <f>+IF(CkRec06!H21='CDR 06'!$J$11,CkRec06!O21,0)</f>
        <v>0</v>
      </c>
      <c r="K18" s="13">
        <f>+IF(CkRec06!H21='CDR 06'!$K$11,CkRec06!O21,0)</f>
        <v>0</v>
      </c>
      <c r="L18" s="13">
        <f>+IF(CkRec06!H21='CDR 06'!$L$11,CkRec06!O21,0)</f>
        <v>0</v>
      </c>
      <c r="M18" s="13">
        <f>+IF(CkRec06!H21='CDR 06'!$M$11,CkRec06!O21,0)</f>
        <v>0</v>
      </c>
      <c r="N18" s="95">
        <f>+IF(AND(CkRec06!H21&lt;&gt;$H$11,CkRec06!H21&lt;&gt;$I$11,CkRec06!H21&lt;&gt;$J$11,CkRec06!H21&lt;&gt;$K$11,CkRec06!H21&lt;&gt;$L$11,CkRec06!H21&lt;&gt;$M$11),VLOOKUP(CkRec06!H21,CkRec06!$H$16:$N$35,7,0),0)</f>
        <v>0</v>
      </c>
      <c r="O18" s="96" t="str">
        <f>+IF(AND(CkRec06!H21&lt;&gt;$H$11,CkRec06!H21&lt;&gt;$I$11,CkRec06!H21&lt;&gt;$J$11,CkRec06!H21&lt;&gt;$K$11,CkRec06!H21&lt;&gt;$L$11,CkRec06!H21&lt;&gt;$M$11),VLOOKUP(CkRec06!H21,CkRec06!$H$16:$N$35,1,0),0)</f>
        <v/>
      </c>
      <c r="P18" s="94">
        <f>+IF(AND(CkRec06!H21&lt;&gt;$H$11,CkRec06!H21&lt;&gt;$I$11,CkRec06!H21&lt;&gt;$J$11,CkRec06!H21&lt;&gt;$K$11,CkRec06!H21&lt;&gt;$L$11,CkRec06!H21&lt;&gt;$M$11),CkRec06!O21,0)</f>
        <v>0</v>
      </c>
      <c r="R18" s="191">
        <f t="shared" si="2"/>
        <v>0</v>
      </c>
      <c r="S18" s="3" t="str">
        <f t="shared" si="0"/>
        <v>HIDE</v>
      </c>
    </row>
    <row r="19" spans="1:19" x14ac:dyDescent="0.3">
      <c r="A19" s="186">
        <f>IF(CkRec06!E22&gt;0,CkRec06!E22,CkRec06!B22)</f>
        <v>0</v>
      </c>
      <c r="B19" s="192">
        <f>IF(CkRec06!C22&gt;0,CkRec06!C22,CkRec06!A22)</f>
        <v>0</v>
      </c>
      <c r="C19" s="90">
        <f>CkRec06!G22</f>
        <v>0</v>
      </c>
      <c r="D19" s="12">
        <f>CkRec06!J22</f>
        <v>0</v>
      </c>
      <c r="E19" s="12">
        <f>CkRec06!K22</f>
        <v>0</v>
      </c>
      <c r="F19" s="12">
        <f t="shared" si="1"/>
        <v>0</v>
      </c>
      <c r="G19" s="12">
        <f>CkRec06!P22</f>
        <v>0</v>
      </c>
      <c r="H19" s="13">
        <f>+IF(CkRec06!H22='CDR 06'!$H$11,CkRec06!O22,0)</f>
        <v>0</v>
      </c>
      <c r="I19" s="13">
        <f>+IF(CkRec06!H22='CDR 06'!$I$11,CkRec06!O22,0)</f>
        <v>0</v>
      </c>
      <c r="J19" s="13">
        <f>+IF(CkRec06!H22='CDR 06'!$J$11,CkRec06!O22,0)</f>
        <v>0</v>
      </c>
      <c r="K19" s="13">
        <f>+IF(CkRec06!H22='CDR 06'!$K$11,CkRec06!O22,0)</f>
        <v>0</v>
      </c>
      <c r="L19" s="13">
        <f>+IF(CkRec06!H22='CDR 06'!$L$11,CkRec06!O22,0)</f>
        <v>0</v>
      </c>
      <c r="M19" s="13">
        <f>+IF(CkRec06!H22='CDR 06'!$M$11,CkRec06!O22,0)</f>
        <v>0</v>
      </c>
      <c r="N19" s="95">
        <f>+IF(AND(CkRec06!H22&lt;&gt;$H$11,CkRec06!H22&lt;&gt;$I$11,CkRec06!H22&lt;&gt;$J$11,CkRec06!H22&lt;&gt;$K$11,CkRec06!H22&lt;&gt;$L$11,CkRec06!H22&lt;&gt;$M$11),VLOOKUP(CkRec06!H22,CkRec06!$H$16:$N$35,7,0),0)</f>
        <v>0</v>
      </c>
      <c r="O19" s="96" t="str">
        <f>+IF(AND(CkRec06!H22&lt;&gt;$H$11,CkRec06!H22&lt;&gt;$I$11,CkRec06!H22&lt;&gt;$J$11,CkRec06!H22&lt;&gt;$K$11,CkRec06!H22&lt;&gt;$L$11,CkRec06!H22&lt;&gt;$M$11),VLOOKUP(CkRec06!H22,CkRec06!$H$16:$N$35,1,0),0)</f>
        <v/>
      </c>
      <c r="P19" s="94">
        <f>+IF(AND(CkRec06!H22&lt;&gt;$H$11,CkRec06!H22&lt;&gt;$I$11,CkRec06!H22&lt;&gt;$J$11,CkRec06!H22&lt;&gt;$K$11,CkRec06!H22&lt;&gt;$L$11,CkRec06!H22&lt;&gt;$M$11),CkRec06!O22,0)</f>
        <v>0</v>
      </c>
      <c r="R19" s="191">
        <f t="shared" si="2"/>
        <v>0</v>
      </c>
      <c r="S19" s="3" t="str">
        <f t="shared" si="0"/>
        <v>HIDE</v>
      </c>
    </row>
    <row r="20" spans="1:19" x14ac:dyDescent="0.3">
      <c r="A20" s="186">
        <f>IF(CkRec06!E23&gt;0,CkRec06!E23,CkRec06!B23)</f>
        <v>0</v>
      </c>
      <c r="B20" s="192">
        <f>IF(CkRec06!C23&gt;0,CkRec06!C23,CkRec06!A23)</f>
        <v>0</v>
      </c>
      <c r="C20" s="90">
        <f>CkRec06!G23</f>
        <v>0</v>
      </c>
      <c r="D20" s="12">
        <f>CkRec06!J23</f>
        <v>0</v>
      </c>
      <c r="E20" s="12">
        <f>CkRec06!K23</f>
        <v>0</v>
      </c>
      <c r="F20" s="12">
        <f t="shared" si="1"/>
        <v>0</v>
      </c>
      <c r="G20" s="12">
        <f>CkRec06!P23</f>
        <v>0</v>
      </c>
      <c r="H20" s="13">
        <f>+IF(CkRec06!H23='CDR 06'!$H$11,CkRec06!O23,0)</f>
        <v>0</v>
      </c>
      <c r="I20" s="13">
        <f>+IF(CkRec06!H23='CDR 06'!$I$11,CkRec06!O23,0)</f>
        <v>0</v>
      </c>
      <c r="J20" s="13">
        <f>+IF(CkRec06!H23='CDR 06'!$J$11,CkRec06!O23,0)</f>
        <v>0</v>
      </c>
      <c r="K20" s="13">
        <f>+IF(CkRec06!H23='CDR 06'!$K$11,CkRec06!O23,0)</f>
        <v>0</v>
      </c>
      <c r="L20" s="13">
        <f>+IF(CkRec06!H23='CDR 06'!$L$11,CkRec06!O23,0)</f>
        <v>0</v>
      </c>
      <c r="M20" s="13">
        <f>+IF(CkRec06!H23='CDR 06'!$M$11,CkRec06!O23,0)</f>
        <v>0</v>
      </c>
      <c r="N20" s="95">
        <f>+IF(AND(CkRec06!H23&lt;&gt;$H$11,CkRec06!H23&lt;&gt;$I$11,CkRec06!H23&lt;&gt;$J$11,CkRec06!H23&lt;&gt;$K$11,CkRec06!H23&lt;&gt;$L$11,CkRec06!H23&lt;&gt;$M$11),VLOOKUP(CkRec06!H23,CkRec06!$H$16:$N$35,7,0),0)</f>
        <v>0</v>
      </c>
      <c r="O20" s="96" t="str">
        <f>+IF(AND(CkRec06!H23&lt;&gt;$H$11,CkRec06!H23&lt;&gt;$I$11,CkRec06!H23&lt;&gt;$J$11,CkRec06!H23&lt;&gt;$K$11,CkRec06!H23&lt;&gt;$L$11,CkRec06!H23&lt;&gt;$M$11),VLOOKUP(CkRec06!H23,CkRec06!$H$16:$N$35,1,0),0)</f>
        <v/>
      </c>
      <c r="P20" s="94">
        <f>+IF(AND(CkRec06!H23&lt;&gt;$H$11,CkRec06!H23&lt;&gt;$I$11,CkRec06!H23&lt;&gt;$J$11,CkRec06!H23&lt;&gt;$K$11,CkRec06!H23&lt;&gt;$L$11,CkRec06!H23&lt;&gt;$M$11),CkRec06!O23,0)</f>
        <v>0</v>
      </c>
      <c r="R20" s="191">
        <f t="shared" si="2"/>
        <v>0</v>
      </c>
      <c r="S20" s="3" t="str">
        <f t="shared" si="0"/>
        <v>HIDE</v>
      </c>
    </row>
    <row r="21" spans="1:19" x14ac:dyDescent="0.3">
      <c r="A21" s="186">
        <f>IF(CkRec06!E24&gt;0,CkRec06!E24,CkRec06!B24)</f>
        <v>0</v>
      </c>
      <c r="B21" s="192">
        <f>IF(CkRec06!C24&gt;0,CkRec06!C24,CkRec06!A24)</f>
        <v>0</v>
      </c>
      <c r="C21" s="90">
        <f>CkRec06!G24</f>
        <v>0</v>
      </c>
      <c r="D21" s="12">
        <f>CkRec06!J24</f>
        <v>0</v>
      </c>
      <c r="E21" s="12">
        <f>CkRec06!K24</f>
        <v>0</v>
      </c>
      <c r="F21" s="12">
        <f t="shared" si="1"/>
        <v>0</v>
      </c>
      <c r="G21" s="12">
        <f>CkRec06!P24</f>
        <v>0</v>
      </c>
      <c r="H21" s="13">
        <f>+IF(CkRec06!H24='CDR 06'!$H$11,CkRec06!O24,0)</f>
        <v>0</v>
      </c>
      <c r="I21" s="13">
        <f>+IF(CkRec06!H24='CDR 06'!$I$11,CkRec06!O24,0)</f>
        <v>0</v>
      </c>
      <c r="J21" s="13">
        <f>+IF(CkRec06!H24='CDR 06'!$J$11,CkRec06!O24,0)</f>
        <v>0</v>
      </c>
      <c r="K21" s="13">
        <f>+IF(CkRec06!H24='CDR 06'!$K$11,CkRec06!O24,0)</f>
        <v>0</v>
      </c>
      <c r="L21" s="13">
        <f>+IF(CkRec06!H24='CDR 06'!$L$11,CkRec06!O24,0)</f>
        <v>0</v>
      </c>
      <c r="M21" s="13">
        <f>+IF(CkRec06!H24='CDR 06'!$M$11,CkRec06!O24,0)</f>
        <v>0</v>
      </c>
      <c r="N21" s="95">
        <f>+IF(AND(CkRec06!H24&lt;&gt;$H$11,CkRec06!H24&lt;&gt;$I$11,CkRec06!H24&lt;&gt;$J$11,CkRec06!H24&lt;&gt;$K$11,CkRec06!H24&lt;&gt;$L$11,CkRec06!H24&lt;&gt;$M$11),VLOOKUP(CkRec06!H24,CkRec06!$H$16:$N$35,7,0),0)</f>
        <v>0</v>
      </c>
      <c r="O21" s="96" t="str">
        <f>+IF(AND(CkRec06!H24&lt;&gt;$H$11,CkRec06!H24&lt;&gt;$I$11,CkRec06!H24&lt;&gt;$J$11,CkRec06!H24&lt;&gt;$K$11,CkRec06!H24&lt;&gt;$L$11,CkRec06!H24&lt;&gt;$M$11),VLOOKUP(CkRec06!H24,CkRec06!$H$16:$N$35,1,0),0)</f>
        <v/>
      </c>
      <c r="P21" s="94">
        <f>+IF(AND(CkRec06!H24&lt;&gt;$H$11,CkRec06!H24&lt;&gt;$I$11,CkRec06!H24&lt;&gt;$J$11,CkRec06!H24&lt;&gt;$K$11,CkRec06!H24&lt;&gt;$L$11,CkRec06!H24&lt;&gt;$M$11),CkRec06!O24,0)</f>
        <v>0</v>
      </c>
      <c r="R21" s="191">
        <f t="shared" si="2"/>
        <v>0</v>
      </c>
      <c r="S21" s="3" t="str">
        <f t="shared" si="0"/>
        <v>HIDE</v>
      </c>
    </row>
    <row r="22" spans="1:19" x14ac:dyDescent="0.3">
      <c r="A22" s="186">
        <f>IF(CkRec06!E25&gt;0,CkRec06!E25,CkRec06!B25)</f>
        <v>0</v>
      </c>
      <c r="B22" s="192">
        <f>IF(CkRec06!C25&gt;0,CkRec06!C25,CkRec06!A25)</f>
        <v>0</v>
      </c>
      <c r="C22" s="90">
        <f>CkRec06!G25</f>
        <v>0</v>
      </c>
      <c r="D22" s="12">
        <f>CkRec06!J25</f>
        <v>0</v>
      </c>
      <c r="E22" s="12">
        <f>CkRec06!K25</f>
        <v>0</v>
      </c>
      <c r="F22" s="12">
        <f t="shared" si="1"/>
        <v>0</v>
      </c>
      <c r="G22" s="12">
        <f>CkRec06!P25</f>
        <v>0</v>
      </c>
      <c r="H22" s="13">
        <f>+IF(CkRec06!H25='CDR 06'!$H$11,CkRec06!O25,0)</f>
        <v>0</v>
      </c>
      <c r="I22" s="13">
        <f>+IF(CkRec06!H25='CDR 06'!$I$11,CkRec06!O25,0)</f>
        <v>0</v>
      </c>
      <c r="J22" s="13">
        <f>+IF(CkRec06!H25='CDR 06'!$J$11,CkRec06!O25,0)</f>
        <v>0</v>
      </c>
      <c r="K22" s="13">
        <f>+IF(CkRec06!H25='CDR 06'!$K$11,CkRec06!O25,0)</f>
        <v>0</v>
      </c>
      <c r="L22" s="13">
        <f>+IF(CkRec06!H25='CDR 06'!$L$11,CkRec06!O25,0)</f>
        <v>0</v>
      </c>
      <c r="M22" s="13">
        <f>+IF(CkRec06!H25='CDR 06'!$M$11,CkRec06!O25,0)</f>
        <v>0</v>
      </c>
      <c r="N22" s="95">
        <f>+IF(AND(CkRec06!H25&lt;&gt;$H$11,CkRec06!H25&lt;&gt;$I$11,CkRec06!H25&lt;&gt;$J$11,CkRec06!H25&lt;&gt;$K$11,CkRec06!H25&lt;&gt;$L$11,CkRec06!H25&lt;&gt;$M$11),VLOOKUP(CkRec06!H25,CkRec06!$H$16:$N$35,7,0),0)</f>
        <v>0</v>
      </c>
      <c r="O22" s="96" t="str">
        <f>+IF(AND(CkRec06!H25&lt;&gt;$H$11,CkRec06!H25&lt;&gt;$I$11,CkRec06!H25&lt;&gt;$J$11,CkRec06!H25&lt;&gt;$K$11,CkRec06!H25&lt;&gt;$L$11,CkRec06!H25&lt;&gt;$M$11),VLOOKUP(CkRec06!H25,CkRec06!$H$16:$N$35,1,0),0)</f>
        <v/>
      </c>
      <c r="P22" s="94">
        <f>+IF(AND(CkRec06!H25&lt;&gt;$H$11,CkRec06!H25&lt;&gt;$I$11,CkRec06!H25&lt;&gt;$J$11,CkRec06!H25&lt;&gt;$K$11,CkRec06!H25&lt;&gt;$L$11,CkRec06!H25&lt;&gt;$M$11),CkRec06!O25,0)</f>
        <v>0</v>
      </c>
      <c r="R22" s="191">
        <f t="shared" si="2"/>
        <v>0</v>
      </c>
      <c r="S22" s="3" t="str">
        <f t="shared" si="0"/>
        <v>HIDE</v>
      </c>
    </row>
    <row r="23" spans="1:19" x14ac:dyDescent="0.3">
      <c r="A23" s="186">
        <f>IF(CkRec06!E26&gt;0,CkRec06!E26,CkRec06!B26)</f>
        <v>0</v>
      </c>
      <c r="B23" s="192">
        <f>IF(CkRec06!C26&gt;0,CkRec06!C26,CkRec06!A26)</f>
        <v>0</v>
      </c>
      <c r="C23" s="90">
        <f>CkRec06!G26</f>
        <v>0</v>
      </c>
      <c r="D23" s="12">
        <f>CkRec06!J26</f>
        <v>0</v>
      </c>
      <c r="E23" s="12">
        <f>CkRec06!K26</f>
        <v>0</v>
      </c>
      <c r="F23" s="12">
        <f t="shared" si="1"/>
        <v>0</v>
      </c>
      <c r="G23" s="12">
        <f>CkRec06!P26</f>
        <v>0</v>
      </c>
      <c r="H23" s="13">
        <f>+IF(CkRec06!H26='CDR 06'!$H$11,CkRec06!O26,0)</f>
        <v>0</v>
      </c>
      <c r="I23" s="13">
        <f>+IF(CkRec06!H26='CDR 06'!$I$11,CkRec06!O26,0)</f>
        <v>0</v>
      </c>
      <c r="J23" s="13">
        <f>+IF(CkRec06!H26='CDR 06'!$J$11,CkRec06!O26,0)</f>
        <v>0</v>
      </c>
      <c r="K23" s="13">
        <f>+IF(CkRec06!H26='CDR 06'!$K$11,CkRec06!O26,0)</f>
        <v>0</v>
      </c>
      <c r="L23" s="13">
        <f>+IF(CkRec06!H26='CDR 06'!$L$11,CkRec06!O26,0)</f>
        <v>0</v>
      </c>
      <c r="M23" s="13">
        <f>+IF(CkRec06!H26='CDR 06'!$M$11,CkRec06!O26,0)</f>
        <v>0</v>
      </c>
      <c r="N23" s="95">
        <f>+IF(AND(CkRec06!H26&lt;&gt;$H$11,CkRec06!H26&lt;&gt;$I$11,CkRec06!H26&lt;&gt;$J$11,CkRec06!H26&lt;&gt;$K$11,CkRec06!H26&lt;&gt;$L$11,CkRec06!H26&lt;&gt;$M$11),VLOOKUP(CkRec06!H26,CkRec06!$H$16:$N$35,7,0),0)</f>
        <v>0</v>
      </c>
      <c r="O23" s="96" t="str">
        <f>+IF(AND(CkRec06!H26&lt;&gt;$H$11,CkRec06!H26&lt;&gt;$I$11,CkRec06!H26&lt;&gt;$J$11,CkRec06!H26&lt;&gt;$K$11,CkRec06!H26&lt;&gt;$L$11,CkRec06!H26&lt;&gt;$M$11),VLOOKUP(CkRec06!H26,CkRec06!$H$16:$N$35,1,0),0)</f>
        <v/>
      </c>
      <c r="P23" s="94">
        <f>+IF(AND(CkRec06!H26&lt;&gt;$H$11,CkRec06!H26&lt;&gt;$I$11,CkRec06!H26&lt;&gt;$J$11,CkRec06!H26&lt;&gt;$K$11,CkRec06!H26&lt;&gt;$L$11,CkRec06!H26&lt;&gt;$M$11),CkRec06!O26,0)</f>
        <v>0</v>
      </c>
      <c r="R23" s="191">
        <f t="shared" si="2"/>
        <v>0</v>
      </c>
      <c r="S23" s="3" t="str">
        <f t="shared" si="0"/>
        <v>HIDE</v>
      </c>
    </row>
    <row r="24" spans="1:19" x14ac:dyDescent="0.3">
      <c r="A24" s="186">
        <f>IF(CkRec06!E27&gt;0,CkRec06!E27,CkRec06!B27)</f>
        <v>0</v>
      </c>
      <c r="B24" s="192">
        <f>IF(CkRec06!C27&gt;0,CkRec06!C27,CkRec06!A27)</f>
        <v>0</v>
      </c>
      <c r="C24" s="90">
        <f>CkRec06!G27</f>
        <v>0</v>
      </c>
      <c r="D24" s="12">
        <f>CkRec06!J27</f>
        <v>0</v>
      </c>
      <c r="E24" s="12">
        <f>CkRec06!K27</f>
        <v>0</v>
      </c>
      <c r="F24" s="12">
        <f t="shared" si="1"/>
        <v>0</v>
      </c>
      <c r="G24" s="12">
        <f>CkRec06!P27</f>
        <v>0</v>
      </c>
      <c r="H24" s="13">
        <f>+IF(CkRec06!H27='CDR 06'!$H$11,CkRec06!O27,0)</f>
        <v>0</v>
      </c>
      <c r="I24" s="13">
        <f>+IF(CkRec06!H27='CDR 06'!$I$11,CkRec06!O27,0)</f>
        <v>0</v>
      </c>
      <c r="J24" s="13">
        <f>+IF(CkRec06!H27='CDR 06'!$J$11,CkRec06!O27,0)</f>
        <v>0</v>
      </c>
      <c r="K24" s="13">
        <f>+IF(CkRec06!H27='CDR 06'!$K$11,CkRec06!O27,0)</f>
        <v>0</v>
      </c>
      <c r="L24" s="13">
        <f>+IF(CkRec06!H27='CDR 06'!$L$11,CkRec06!O27,0)</f>
        <v>0</v>
      </c>
      <c r="M24" s="13">
        <f>+IF(CkRec06!H27='CDR 06'!$M$11,CkRec06!O27,0)</f>
        <v>0</v>
      </c>
      <c r="N24" s="95">
        <f>+IF(AND(CkRec06!H27&lt;&gt;$H$11,CkRec06!H27&lt;&gt;$I$11,CkRec06!H27&lt;&gt;$J$11,CkRec06!H27&lt;&gt;$K$11,CkRec06!H27&lt;&gt;$L$11,CkRec06!H27&lt;&gt;$M$11),VLOOKUP(CkRec06!H27,CkRec06!$H$16:$N$35,7,0),0)</f>
        <v>0</v>
      </c>
      <c r="O24" s="96" t="str">
        <f>+IF(AND(CkRec06!H27&lt;&gt;$H$11,CkRec06!H27&lt;&gt;$I$11,CkRec06!H27&lt;&gt;$J$11,CkRec06!H27&lt;&gt;$K$11,CkRec06!H27&lt;&gt;$L$11,CkRec06!H27&lt;&gt;$M$11),VLOOKUP(CkRec06!H27,CkRec06!$H$16:$N$35,1,0),0)</f>
        <v/>
      </c>
      <c r="P24" s="94">
        <f>+IF(AND(CkRec06!H27&lt;&gt;$H$11,CkRec06!H27&lt;&gt;$I$11,CkRec06!H27&lt;&gt;$J$11,CkRec06!H27&lt;&gt;$K$11,CkRec06!H27&lt;&gt;$L$11,CkRec06!H27&lt;&gt;$M$11),CkRec06!O27,0)</f>
        <v>0</v>
      </c>
      <c r="R24" s="191">
        <f t="shared" si="2"/>
        <v>0</v>
      </c>
      <c r="S24" s="3" t="str">
        <f t="shared" si="0"/>
        <v>HIDE</v>
      </c>
    </row>
    <row r="25" spans="1:19" x14ac:dyDescent="0.3">
      <c r="A25" s="186">
        <f>IF(CkRec06!E28&gt;0,CkRec06!E28,CkRec06!B28)</f>
        <v>0</v>
      </c>
      <c r="B25" s="192">
        <f>IF(CkRec06!C28&gt;0,CkRec06!C28,CkRec06!A28)</f>
        <v>0</v>
      </c>
      <c r="C25" s="90">
        <f>CkRec06!G28</f>
        <v>0</v>
      </c>
      <c r="D25" s="12">
        <f>CkRec06!J28</f>
        <v>0</v>
      </c>
      <c r="E25" s="12">
        <f>CkRec06!K28</f>
        <v>0</v>
      </c>
      <c r="F25" s="12">
        <f t="shared" si="1"/>
        <v>0</v>
      </c>
      <c r="G25" s="12">
        <f>CkRec06!P28</f>
        <v>0</v>
      </c>
      <c r="H25" s="13">
        <f>+IF(CkRec06!H28='CDR 06'!$H$11,CkRec06!O28,0)</f>
        <v>0</v>
      </c>
      <c r="I25" s="13">
        <f>+IF(CkRec06!H28='CDR 06'!$I$11,CkRec06!O28,0)</f>
        <v>0</v>
      </c>
      <c r="J25" s="13">
        <f>+IF(CkRec06!H28='CDR 06'!$J$11,CkRec06!O28,0)</f>
        <v>0</v>
      </c>
      <c r="K25" s="13">
        <f>+IF(CkRec06!H28='CDR 06'!$K$11,CkRec06!O28,0)</f>
        <v>0</v>
      </c>
      <c r="L25" s="13">
        <f>+IF(CkRec06!H28='CDR 06'!$L$11,CkRec06!O28,0)</f>
        <v>0</v>
      </c>
      <c r="M25" s="13">
        <f>+IF(CkRec06!H28='CDR 06'!$M$11,CkRec06!O28,0)</f>
        <v>0</v>
      </c>
      <c r="N25" s="95">
        <f>+IF(AND(CkRec06!H28&lt;&gt;$H$11,CkRec06!H28&lt;&gt;$I$11,CkRec06!H28&lt;&gt;$J$11,CkRec06!H28&lt;&gt;$K$11,CkRec06!H28&lt;&gt;$L$11,CkRec06!H28&lt;&gt;$M$11),VLOOKUP(CkRec06!H28,CkRec06!$H$16:$N$35,7,0),0)</f>
        <v>0</v>
      </c>
      <c r="O25" s="96" t="str">
        <f>+IF(AND(CkRec06!H28&lt;&gt;$H$11,CkRec06!H28&lt;&gt;$I$11,CkRec06!H28&lt;&gt;$J$11,CkRec06!H28&lt;&gt;$K$11,CkRec06!H28&lt;&gt;$L$11,CkRec06!H28&lt;&gt;$M$11),VLOOKUP(CkRec06!H28,CkRec06!$H$16:$N$35,1,0),0)</f>
        <v/>
      </c>
      <c r="P25" s="94">
        <f>+IF(AND(CkRec06!H28&lt;&gt;$H$11,CkRec06!H28&lt;&gt;$I$11,CkRec06!H28&lt;&gt;$J$11,CkRec06!H28&lt;&gt;$K$11,CkRec06!H28&lt;&gt;$L$11,CkRec06!H28&lt;&gt;$M$11),CkRec06!O28,0)</f>
        <v>0</v>
      </c>
      <c r="R25" s="191">
        <f t="shared" si="2"/>
        <v>0</v>
      </c>
      <c r="S25" s="3" t="str">
        <f t="shared" si="0"/>
        <v>HIDE</v>
      </c>
    </row>
    <row r="26" spans="1:19" x14ac:dyDescent="0.3">
      <c r="A26" s="186">
        <f>IF(CkRec06!E29&gt;0,CkRec06!E29,CkRec06!B29)</f>
        <v>0</v>
      </c>
      <c r="B26" s="192">
        <f>IF(CkRec06!C29&gt;0,CkRec06!C29,CkRec06!A29)</f>
        <v>0</v>
      </c>
      <c r="C26" s="90">
        <f>CkRec06!G29</f>
        <v>0</v>
      </c>
      <c r="D26" s="12">
        <f>CkRec06!J29</f>
        <v>0</v>
      </c>
      <c r="E26" s="12">
        <f>CkRec06!K29</f>
        <v>0</v>
      </c>
      <c r="F26" s="12">
        <f t="shared" si="1"/>
        <v>0</v>
      </c>
      <c r="G26" s="12">
        <f>CkRec06!P29</f>
        <v>0</v>
      </c>
      <c r="H26" s="13">
        <f>+IF(CkRec06!H29='CDR 06'!$H$11,CkRec06!O29,0)</f>
        <v>0</v>
      </c>
      <c r="I26" s="13">
        <f>+IF(CkRec06!H29='CDR 06'!$I$11,CkRec06!O29,0)</f>
        <v>0</v>
      </c>
      <c r="J26" s="13">
        <f>+IF(CkRec06!H29='CDR 06'!$J$11,CkRec06!O29,0)</f>
        <v>0</v>
      </c>
      <c r="K26" s="13">
        <f>+IF(CkRec06!H29='CDR 06'!$K$11,CkRec06!O29,0)</f>
        <v>0</v>
      </c>
      <c r="L26" s="13">
        <f>+IF(CkRec06!H29='CDR 06'!$L$11,CkRec06!O29,0)</f>
        <v>0</v>
      </c>
      <c r="M26" s="13">
        <f>+IF(CkRec06!H29='CDR 06'!$M$11,CkRec06!O29,0)</f>
        <v>0</v>
      </c>
      <c r="N26" s="95">
        <f>+IF(AND(CkRec06!H29&lt;&gt;$H$11,CkRec06!H29&lt;&gt;$I$11,CkRec06!H29&lt;&gt;$J$11,CkRec06!H29&lt;&gt;$K$11,CkRec06!H29&lt;&gt;$L$11,CkRec06!H29&lt;&gt;$M$11),VLOOKUP(CkRec06!H29,CkRec06!$H$16:$N$35,7,0),0)</f>
        <v>0</v>
      </c>
      <c r="O26" s="96" t="str">
        <f>+IF(AND(CkRec06!H29&lt;&gt;$H$11,CkRec06!H29&lt;&gt;$I$11,CkRec06!H29&lt;&gt;$J$11,CkRec06!H29&lt;&gt;$K$11,CkRec06!H29&lt;&gt;$L$11,CkRec06!H29&lt;&gt;$M$11),VLOOKUP(CkRec06!H29,CkRec06!$H$16:$N$35,1,0),0)</f>
        <v/>
      </c>
      <c r="P26" s="94">
        <f>+IF(AND(CkRec06!H29&lt;&gt;$H$11,CkRec06!H29&lt;&gt;$I$11,CkRec06!H29&lt;&gt;$J$11,CkRec06!H29&lt;&gt;$K$11,CkRec06!H29&lt;&gt;$L$11,CkRec06!H29&lt;&gt;$M$11),CkRec06!O29,0)</f>
        <v>0</v>
      </c>
      <c r="R26" s="191">
        <f t="shared" si="2"/>
        <v>0</v>
      </c>
      <c r="S26" s="3" t="str">
        <f t="shared" si="0"/>
        <v>HIDE</v>
      </c>
    </row>
    <row r="27" spans="1:19" x14ac:dyDescent="0.3">
      <c r="A27" s="186">
        <f>IF(CkRec06!E30&gt;0,CkRec06!E30,CkRec06!B30)</f>
        <v>0</v>
      </c>
      <c r="B27" s="192">
        <f>IF(CkRec06!C30&gt;0,CkRec06!C30,CkRec06!A30)</f>
        <v>0</v>
      </c>
      <c r="C27" s="90">
        <f>CkRec06!G30</f>
        <v>0</v>
      </c>
      <c r="D27" s="12">
        <f>CkRec06!J30</f>
        <v>0</v>
      </c>
      <c r="E27" s="12">
        <f>CkRec06!K30</f>
        <v>0</v>
      </c>
      <c r="F27" s="12">
        <f t="shared" si="1"/>
        <v>0</v>
      </c>
      <c r="G27" s="12">
        <f>CkRec06!P30</f>
        <v>0</v>
      </c>
      <c r="H27" s="13">
        <f>+IF(CkRec06!H30='CDR 06'!$H$11,CkRec06!O30,0)</f>
        <v>0</v>
      </c>
      <c r="I27" s="13">
        <f>+IF(CkRec06!H30='CDR 06'!$I$11,CkRec06!O30,0)</f>
        <v>0</v>
      </c>
      <c r="J27" s="13">
        <f>+IF(CkRec06!H30='CDR 06'!$J$11,CkRec06!O30,0)</f>
        <v>0</v>
      </c>
      <c r="K27" s="13">
        <f>+IF(CkRec06!H30='CDR 06'!$K$11,CkRec06!O30,0)</f>
        <v>0</v>
      </c>
      <c r="L27" s="13">
        <f>+IF(CkRec06!H30='CDR 06'!$L$11,CkRec06!O30,0)</f>
        <v>0</v>
      </c>
      <c r="M27" s="13">
        <f>+IF(CkRec06!H30='CDR 06'!$M$11,CkRec06!O30,0)</f>
        <v>0</v>
      </c>
      <c r="N27" s="95">
        <f>+IF(AND(CkRec06!H30&lt;&gt;$H$11,CkRec06!H30&lt;&gt;$I$11,CkRec06!H30&lt;&gt;$J$11,CkRec06!H30&lt;&gt;$K$11,CkRec06!H30&lt;&gt;$L$11,CkRec06!H30&lt;&gt;$M$11),VLOOKUP(CkRec06!H30,CkRec06!$H$16:$N$35,7,0),0)</f>
        <v>0</v>
      </c>
      <c r="O27" s="96" t="str">
        <f>+IF(AND(CkRec06!H30&lt;&gt;$H$11,CkRec06!H30&lt;&gt;$I$11,CkRec06!H30&lt;&gt;$J$11,CkRec06!H30&lt;&gt;$K$11,CkRec06!H30&lt;&gt;$L$11,CkRec06!H30&lt;&gt;$M$11),VLOOKUP(CkRec06!H30,CkRec06!$H$16:$N$35,1,0),0)</f>
        <v/>
      </c>
      <c r="P27" s="94">
        <f>+IF(AND(CkRec06!H30&lt;&gt;$H$11,CkRec06!H30&lt;&gt;$I$11,CkRec06!H30&lt;&gt;$J$11,CkRec06!H30&lt;&gt;$K$11,CkRec06!H30&lt;&gt;$L$11,CkRec06!H30&lt;&gt;$M$11),CkRec06!O30,0)</f>
        <v>0</v>
      </c>
      <c r="R27" s="191">
        <f t="shared" si="2"/>
        <v>0</v>
      </c>
      <c r="S27" s="3" t="str">
        <f t="shared" si="0"/>
        <v>HIDE</v>
      </c>
    </row>
    <row r="28" spans="1:19" x14ac:dyDescent="0.3">
      <c r="A28" s="186">
        <f>IF(CkRec06!E31&gt;0,CkRec06!E31,CkRec06!B31)</f>
        <v>0</v>
      </c>
      <c r="B28" s="192">
        <f>IF(CkRec06!C31&gt;0,CkRec06!C31,CkRec06!A31)</f>
        <v>0</v>
      </c>
      <c r="C28" s="90">
        <f>CkRec06!G31</f>
        <v>0</v>
      </c>
      <c r="D28" s="12">
        <f>CkRec06!J31</f>
        <v>0</v>
      </c>
      <c r="E28" s="12">
        <f>CkRec06!K31</f>
        <v>0</v>
      </c>
      <c r="F28" s="12">
        <f t="shared" si="1"/>
        <v>0</v>
      </c>
      <c r="G28" s="12">
        <f>CkRec06!P31</f>
        <v>0</v>
      </c>
      <c r="H28" s="13">
        <f>+IF(CkRec06!H31='CDR 06'!$H$11,CkRec06!O31,0)</f>
        <v>0</v>
      </c>
      <c r="I28" s="13">
        <f>+IF(CkRec06!H31='CDR 06'!$I$11,CkRec06!O31,0)</f>
        <v>0</v>
      </c>
      <c r="J28" s="13">
        <f>+IF(CkRec06!H31='CDR 06'!$J$11,CkRec06!O31,0)</f>
        <v>0</v>
      </c>
      <c r="K28" s="13">
        <f>+IF(CkRec06!H31='CDR 06'!$K$11,CkRec06!O31,0)</f>
        <v>0</v>
      </c>
      <c r="L28" s="13">
        <f>+IF(CkRec06!H31='CDR 06'!$L$11,CkRec06!O31,0)</f>
        <v>0</v>
      </c>
      <c r="M28" s="13">
        <f>+IF(CkRec06!H31='CDR 06'!$M$11,CkRec06!O31,0)</f>
        <v>0</v>
      </c>
      <c r="N28" s="95">
        <f>+IF(AND(CkRec06!H31&lt;&gt;$H$11,CkRec06!H31&lt;&gt;$I$11,CkRec06!H31&lt;&gt;$J$11,CkRec06!H31&lt;&gt;$K$11,CkRec06!H31&lt;&gt;$L$11,CkRec06!H31&lt;&gt;$M$11),VLOOKUP(CkRec06!H31,CkRec06!$H$16:$N$35,7,0),0)</f>
        <v>0</v>
      </c>
      <c r="O28" s="96" t="str">
        <f>+IF(AND(CkRec06!H31&lt;&gt;$H$11,CkRec06!H31&lt;&gt;$I$11,CkRec06!H31&lt;&gt;$J$11,CkRec06!H31&lt;&gt;$K$11,CkRec06!H31&lt;&gt;$L$11,CkRec06!H31&lt;&gt;$M$11),VLOOKUP(CkRec06!H31,CkRec06!$H$16:$N$35,1,0),0)</f>
        <v/>
      </c>
      <c r="P28" s="94">
        <f>+IF(AND(CkRec06!H31&lt;&gt;$H$11,CkRec06!H31&lt;&gt;$I$11,CkRec06!H31&lt;&gt;$J$11,CkRec06!H31&lt;&gt;$K$11,CkRec06!H31&lt;&gt;$L$11,CkRec06!H31&lt;&gt;$M$11),CkRec06!O31,0)</f>
        <v>0</v>
      </c>
      <c r="R28" s="191">
        <f t="shared" si="2"/>
        <v>0</v>
      </c>
      <c r="S28" s="3" t="str">
        <f t="shared" si="0"/>
        <v>HIDE</v>
      </c>
    </row>
    <row r="29" spans="1:19" x14ac:dyDescent="0.3">
      <c r="A29" s="186">
        <f>IF(CkRec06!E32&gt;0,CkRec06!E32,CkRec06!B32)</f>
        <v>0</v>
      </c>
      <c r="B29" s="192">
        <f>IF(CkRec06!C32&gt;0,CkRec06!C32,CkRec06!A32)</f>
        <v>0</v>
      </c>
      <c r="C29" s="90">
        <f>CkRec06!G32</f>
        <v>0</v>
      </c>
      <c r="D29" s="12">
        <f>CkRec06!J32</f>
        <v>0</v>
      </c>
      <c r="E29" s="12">
        <f>CkRec06!K32</f>
        <v>0</v>
      </c>
      <c r="F29" s="12">
        <f t="shared" si="1"/>
        <v>0</v>
      </c>
      <c r="G29" s="12">
        <f>CkRec06!P32</f>
        <v>0</v>
      </c>
      <c r="H29" s="13">
        <f>+IF(CkRec06!H32='CDR 06'!$H$11,CkRec06!O32,0)</f>
        <v>0</v>
      </c>
      <c r="I29" s="13">
        <f>+IF(CkRec06!H32='CDR 06'!$I$11,CkRec06!O32,0)</f>
        <v>0</v>
      </c>
      <c r="J29" s="13">
        <f>+IF(CkRec06!H32='CDR 06'!$J$11,CkRec06!O32,0)</f>
        <v>0</v>
      </c>
      <c r="K29" s="13">
        <f>+IF(CkRec06!H32='CDR 06'!$K$11,CkRec06!O32,0)</f>
        <v>0</v>
      </c>
      <c r="L29" s="13">
        <f>+IF(CkRec06!H32='CDR 06'!$L$11,CkRec06!O32,0)</f>
        <v>0</v>
      </c>
      <c r="M29" s="13">
        <f>+IF(CkRec06!H32='CDR 06'!$M$11,CkRec06!O32,0)</f>
        <v>0</v>
      </c>
      <c r="N29" s="95">
        <f>+IF(AND(CkRec06!H32&lt;&gt;$H$11,CkRec06!H32&lt;&gt;$I$11,CkRec06!H32&lt;&gt;$J$11,CkRec06!H32&lt;&gt;$K$11,CkRec06!H32&lt;&gt;$L$11,CkRec06!H32&lt;&gt;$M$11),VLOOKUP(CkRec06!H32,CkRec06!$H$16:$N$35,7,0),0)</f>
        <v>0</v>
      </c>
      <c r="O29" s="96" t="str">
        <f>+IF(AND(CkRec06!H32&lt;&gt;$H$11,CkRec06!H32&lt;&gt;$I$11,CkRec06!H32&lt;&gt;$J$11,CkRec06!H32&lt;&gt;$K$11,CkRec06!H32&lt;&gt;$L$11,CkRec06!H32&lt;&gt;$M$11),VLOOKUP(CkRec06!H32,CkRec06!$H$16:$N$35,1,0),0)</f>
        <v/>
      </c>
      <c r="P29" s="94">
        <f>+IF(AND(CkRec06!H32&lt;&gt;$H$11,CkRec06!H32&lt;&gt;$I$11,CkRec06!H32&lt;&gt;$J$11,CkRec06!H32&lt;&gt;$K$11,CkRec06!H32&lt;&gt;$L$11,CkRec06!H32&lt;&gt;$M$11),CkRec06!O32,0)</f>
        <v>0</v>
      </c>
      <c r="R29" s="191">
        <f t="shared" si="2"/>
        <v>0</v>
      </c>
      <c r="S29" s="3" t="str">
        <f t="shared" si="0"/>
        <v>HIDE</v>
      </c>
    </row>
    <row r="30" spans="1:19" x14ac:dyDescent="0.3">
      <c r="A30" s="186">
        <f>IF(CkRec06!E33&gt;0,CkRec06!E33,CkRec06!B33)</f>
        <v>0</v>
      </c>
      <c r="B30" s="192">
        <f>IF(CkRec06!C33&gt;0,CkRec06!C33,CkRec06!A33)</f>
        <v>0</v>
      </c>
      <c r="C30" s="90">
        <f>CkRec06!G33</f>
        <v>0</v>
      </c>
      <c r="D30" s="12">
        <f>CkRec06!J33</f>
        <v>0</v>
      </c>
      <c r="E30" s="12">
        <f>CkRec06!K33</f>
        <v>0</v>
      </c>
      <c r="F30" s="12">
        <f t="shared" si="1"/>
        <v>0</v>
      </c>
      <c r="G30" s="12">
        <f>CkRec06!P33</f>
        <v>0</v>
      </c>
      <c r="H30" s="13">
        <f>+IF(CkRec06!H33='CDR 06'!$H$11,CkRec06!O33,0)</f>
        <v>0</v>
      </c>
      <c r="I30" s="13">
        <f>+IF(CkRec06!H33='CDR 06'!$I$11,CkRec06!O33,0)</f>
        <v>0</v>
      </c>
      <c r="J30" s="13">
        <f>+IF(CkRec06!H33='CDR 06'!$J$11,CkRec06!O33,0)</f>
        <v>0</v>
      </c>
      <c r="K30" s="13">
        <f>+IF(CkRec06!H33='CDR 06'!$K$11,CkRec06!O33,0)</f>
        <v>0</v>
      </c>
      <c r="L30" s="13">
        <f>+IF(CkRec06!H33='CDR 06'!$L$11,CkRec06!O33,0)</f>
        <v>0</v>
      </c>
      <c r="M30" s="13">
        <f>+IF(CkRec06!H33='CDR 06'!$M$11,CkRec06!O33,0)</f>
        <v>0</v>
      </c>
      <c r="N30" s="95">
        <f>+IF(AND(CkRec06!H33&lt;&gt;$H$11,CkRec06!H33&lt;&gt;$I$11,CkRec06!H33&lt;&gt;$J$11,CkRec06!H33&lt;&gt;$K$11,CkRec06!H33&lt;&gt;$L$11,CkRec06!H33&lt;&gt;$M$11),VLOOKUP(CkRec06!H33,CkRec06!$H$16:$N$35,7,0),0)</f>
        <v>0</v>
      </c>
      <c r="O30" s="96" t="str">
        <f>+IF(AND(CkRec06!H33&lt;&gt;$H$11,CkRec06!H33&lt;&gt;$I$11,CkRec06!H33&lt;&gt;$J$11,CkRec06!H33&lt;&gt;$K$11,CkRec06!H33&lt;&gt;$L$11,CkRec06!H33&lt;&gt;$M$11),VLOOKUP(CkRec06!H33,CkRec06!$H$16:$N$35,1,0),0)</f>
        <v/>
      </c>
      <c r="P30" s="94">
        <f>+IF(AND(CkRec06!H33&lt;&gt;$H$11,CkRec06!H33&lt;&gt;$I$11,CkRec06!H33&lt;&gt;$J$11,CkRec06!H33&lt;&gt;$K$11,CkRec06!H33&lt;&gt;$L$11,CkRec06!H33&lt;&gt;$M$11),CkRec06!O33,0)</f>
        <v>0</v>
      </c>
      <c r="R30" s="191">
        <f t="shared" si="2"/>
        <v>0</v>
      </c>
      <c r="S30" s="3" t="str">
        <f t="shared" si="0"/>
        <v>HIDE</v>
      </c>
    </row>
    <row r="31" spans="1:19" x14ac:dyDescent="0.3">
      <c r="A31" s="186">
        <f>IF(CkRec06!E34&gt;0,CkRec06!E34,CkRec06!B34)</f>
        <v>0</v>
      </c>
      <c r="B31" s="192">
        <f>IF(CkRec06!C34&gt;0,CkRec06!C34,CkRec06!A34)</f>
        <v>0</v>
      </c>
      <c r="C31" s="90">
        <f>CkRec06!G34</f>
        <v>0</v>
      </c>
      <c r="D31" s="12">
        <f>CkRec06!J34</f>
        <v>0</v>
      </c>
      <c r="E31" s="12">
        <f>CkRec06!K34</f>
        <v>0</v>
      </c>
      <c r="F31" s="12">
        <f t="shared" si="1"/>
        <v>0</v>
      </c>
      <c r="G31" s="12">
        <f>CkRec06!P34</f>
        <v>0</v>
      </c>
      <c r="H31" s="13">
        <f>+IF(CkRec06!H34='CDR 06'!$H$11,CkRec06!O34,0)</f>
        <v>0</v>
      </c>
      <c r="I31" s="13">
        <f>+IF(CkRec06!H34='CDR 06'!$I$11,CkRec06!O34,0)</f>
        <v>0</v>
      </c>
      <c r="J31" s="13">
        <f>+IF(CkRec06!H34='CDR 06'!$J$11,CkRec06!O34,0)</f>
        <v>0</v>
      </c>
      <c r="K31" s="13">
        <f>+IF(CkRec06!H34='CDR 06'!$K$11,CkRec06!O34,0)</f>
        <v>0</v>
      </c>
      <c r="L31" s="13">
        <f>+IF(CkRec06!H34='CDR 06'!$L$11,CkRec06!O34,0)</f>
        <v>0</v>
      </c>
      <c r="M31" s="13">
        <f>+IF(CkRec06!H34='CDR 06'!$M$11,CkRec06!O34,0)</f>
        <v>0</v>
      </c>
      <c r="N31" s="95">
        <f>+IF(AND(CkRec06!H34&lt;&gt;$H$11,CkRec06!H34&lt;&gt;$I$11,CkRec06!H34&lt;&gt;$J$11,CkRec06!H34&lt;&gt;$K$11,CkRec06!H34&lt;&gt;$L$11,CkRec06!H34&lt;&gt;$M$11),VLOOKUP(CkRec06!H34,CkRec06!$H$16:$N$35,7,0),0)</f>
        <v>0</v>
      </c>
      <c r="O31" s="96" t="str">
        <f>+IF(AND(CkRec06!H34&lt;&gt;$H$11,CkRec06!H34&lt;&gt;$I$11,CkRec06!H34&lt;&gt;$J$11,CkRec06!H34&lt;&gt;$K$11,CkRec06!H34&lt;&gt;$L$11,CkRec06!H34&lt;&gt;$M$11),VLOOKUP(CkRec06!H34,CkRec06!$H$16:$N$35,1,0),0)</f>
        <v/>
      </c>
      <c r="P31" s="94">
        <f>+IF(AND(CkRec06!H34&lt;&gt;$H$11,CkRec06!H34&lt;&gt;$I$11,CkRec06!H34&lt;&gt;$J$11,CkRec06!H34&lt;&gt;$K$11,CkRec06!H34&lt;&gt;$L$11,CkRec06!H34&lt;&gt;$M$11),CkRec06!O34,0)</f>
        <v>0</v>
      </c>
      <c r="R31" s="191">
        <f t="shared" si="2"/>
        <v>0</v>
      </c>
      <c r="S31" s="3" t="str">
        <f t="shared" si="0"/>
        <v>HIDE</v>
      </c>
    </row>
    <row r="32" spans="1:19" x14ac:dyDescent="0.3">
      <c r="A32" s="186">
        <f>IF(CkRec06!E35&gt;0,CkRec06!E35,CkRec06!B35)</f>
        <v>0</v>
      </c>
      <c r="B32" s="192">
        <f>IF(CkRec06!C35&gt;0,CkRec06!C35,CkRec06!A35)</f>
        <v>0</v>
      </c>
      <c r="C32" s="90">
        <f>CkRec06!G35</f>
        <v>0</v>
      </c>
      <c r="D32" s="12">
        <f>CkRec06!J35</f>
        <v>0</v>
      </c>
      <c r="E32" s="12">
        <f>CkRec06!K35</f>
        <v>0</v>
      </c>
      <c r="F32" s="12">
        <f t="shared" ref="F32" si="3">+F31+D32-E32</f>
        <v>0</v>
      </c>
      <c r="G32" s="12">
        <f>CkRec06!P35</f>
        <v>0</v>
      </c>
      <c r="H32" s="13">
        <f>+IF(CkRec06!H35='CDR 06'!$H$11,CkRec06!O35,0)</f>
        <v>0</v>
      </c>
      <c r="I32" s="13">
        <f>+IF(CkRec06!H35='CDR 06'!$I$11,CkRec06!O35,0)</f>
        <v>0</v>
      </c>
      <c r="J32" s="13">
        <f>+IF(CkRec06!H35='CDR 06'!$J$11,CkRec06!O35,0)</f>
        <v>0</v>
      </c>
      <c r="K32" s="13">
        <f>+IF(CkRec06!H35='CDR 06'!$K$11,CkRec06!O35,0)</f>
        <v>0</v>
      </c>
      <c r="L32" s="13">
        <f>+IF(CkRec06!H35='CDR 06'!$L$11,CkRec06!O35,0)</f>
        <v>0</v>
      </c>
      <c r="M32" s="13">
        <f>+IF(CkRec06!H35='CDR 06'!$M$11,CkRec06!O35,0)</f>
        <v>0</v>
      </c>
      <c r="N32" s="95">
        <f>+IF(AND(CkRec06!H35&lt;&gt;$H$11,CkRec06!H35&lt;&gt;$I$11,CkRec06!H35&lt;&gt;$J$11,CkRec06!H35&lt;&gt;$K$11,CkRec06!H35&lt;&gt;$L$11,CkRec06!H35&lt;&gt;$M$11),VLOOKUP(CkRec06!H35,CkRec06!$H$16:$N$35,7,0),0)</f>
        <v>0</v>
      </c>
      <c r="O32" s="96" t="str">
        <f>+IF(AND(CkRec06!H35&lt;&gt;$H$11,CkRec06!H35&lt;&gt;$I$11,CkRec06!H35&lt;&gt;$J$11,CkRec06!H35&lt;&gt;$K$11,CkRec06!H35&lt;&gt;$L$11,CkRec06!H35&lt;&gt;$M$11),VLOOKUP(CkRec06!H35,CkRec06!$H$16:$N$35,1,0),0)</f>
        <v/>
      </c>
      <c r="P32" s="94">
        <f>+IF(AND(CkRec06!H35&lt;&gt;$H$11,CkRec06!H35&lt;&gt;$I$11,CkRec06!H35&lt;&gt;$J$11,CkRec06!H35&lt;&gt;$K$11,CkRec06!H35&lt;&gt;$L$11,CkRec06!H35&lt;&gt;$M$11),CkRec06!O35,0)</f>
        <v>0</v>
      </c>
      <c r="R32" s="191">
        <f t="shared" si="2"/>
        <v>0</v>
      </c>
      <c r="S32" s="3" t="str">
        <f t="shared" ref="S32" si="4">IF(AND(R32&lt;=0,R32&lt;=0),"HIDE","UNHIDE")</f>
        <v>HIDE</v>
      </c>
    </row>
    <row r="33" spans="1:19" x14ac:dyDescent="0.3">
      <c r="A33" s="186">
        <f>IF(CkRec06!E36&gt;0,CkRec06!E36,CkRec06!B36)</f>
        <v>0</v>
      </c>
      <c r="B33" s="192">
        <f>IF(CkRec06!C36&gt;0,CkRec06!C36,CkRec06!A36)</f>
        <v>0</v>
      </c>
      <c r="C33" s="90">
        <f>CkRec06!G36</f>
        <v>0</v>
      </c>
      <c r="D33" s="12">
        <f>CkRec06!J36</f>
        <v>0</v>
      </c>
      <c r="E33" s="12">
        <f>CkRec06!K36</f>
        <v>0</v>
      </c>
      <c r="F33" s="12">
        <f t="shared" ref="F33:F42" si="5">+F32+D33-E33</f>
        <v>0</v>
      </c>
      <c r="G33" s="12">
        <f>CkRec06!P36</f>
        <v>0</v>
      </c>
      <c r="H33" s="13">
        <f>+IF(CkRec06!H36='CDR 06'!$H$11,CkRec06!O36,0)</f>
        <v>0</v>
      </c>
      <c r="I33" s="13">
        <f>+IF(CkRec06!H36='CDR 06'!$I$11,CkRec06!O36,0)</f>
        <v>0</v>
      </c>
      <c r="J33" s="13">
        <f>+IF(CkRec06!H36='CDR 06'!$J$11,CkRec06!O36,0)</f>
        <v>0</v>
      </c>
      <c r="K33" s="13">
        <f>+IF(CkRec06!H36='CDR 06'!$K$11,CkRec06!O36,0)</f>
        <v>0</v>
      </c>
      <c r="L33" s="13">
        <f>+IF(CkRec06!H36='CDR 06'!$L$11,CkRec06!O36,0)</f>
        <v>0</v>
      </c>
      <c r="M33" s="13">
        <f>+IF(CkRec06!H36='CDR 06'!$M$11,CkRec06!O36,0)</f>
        <v>0</v>
      </c>
      <c r="N33" s="95">
        <f>+IF(AND(CkRec06!H36&lt;&gt;$H$11,CkRec06!H36&lt;&gt;$I$11,CkRec06!H36&lt;&gt;$J$11,CkRec06!H36&lt;&gt;$K$11,CkRec06!H36&lt;&gt;$L$11,CkRec06!H36&lt;&gt;$M$11),VLOOKUP(CkRec06!H36,CkRec06!$H$16:$N$35,7,0),0)</f>
        <v>0</v>
      </c>
      <c r="O33" s="96" t="str">
        <f>+IF(AND(CkRec06!H36&lt;&gt;$H$11,CkRec06!H36&lt;&gt;$I$11,CkRec06!H36&lt;&gt;$J$11,CkRec06!H36&lt;&gt;$K$11,CkRec06!H36&lt;&gt;$L$11,CkRec06!H36&lt;&gt;$M$11),VLOOKUP(CkRec06!H36,CkRec06!$H$16:$N$35,1,0),0)</f>
        <v/>
      </c>
      <c r="P33" s="94">
        <f>+IF(AND(CkRec06!H36&lt;&gt;$H$11,CkRec06!H36&lt;&gt;$I$11,CkRec06!H36&lt;&gt;$J$11,CkRec06!H36&lt;&gt;$K$11,CkRec06!H36&lt;&gt;$L$11,CkRec06!H36&lt;&gt;$M$11),CkRec06!O36,0)</f>
        <v>0</v>
      </c>
      <c r="R33" s="191">
        <f t="shared" ref="R33:R42" si="6">SUM(D33:E33)</f>
        <v>0</v>
      </c>
      <c r="S33" s="3" t="str">
        <f t="shared" ref="S33:S42" si="7">IF(AND(R33&lt;=0,R33&lt;=0),"HIDE","UNHIDE")</f>
        <v>HIDE</v>
      </c>
    </row>
    <row r="34" spans="1:19" x14ac:dyDescent="0.3">
      <c r="A34" s="186">
        <f>IF(CkRec06!E37&gt;0,CkRec06!E37,CkRec06!B37)</f>
        <v>0</v>
      </c>
      <c r="B34" s="192">
        <f>IF(CkRec06!C37&gt;0,CkRec06!C37,CkRec06!A37)</f>
        <v>0</v>
      </c>
      <c r="C34" s="90">
        <f>CkRec06!G37</f>
        <v>0</v>
      </c>
      <c r="D34" s="12">
        <f>CkRec06!J37</f>
        <v>0</v>
      </c>
      <c r="E34" s="12">
        <f>CkRec06!K37</f>
        <v>0</v>
      </c>
      <c r="F34" s="12">
        <f t="shared" si="5"/>
        <v>0</v>
      </c>
      <c r="G34" s="12">
        <f>CkRec06!P37</f>
        <v>0</v>
      </c>
      <c r="H34" s="13">
        <f>+IF(CkRec06!H37='CDR 06'!$H$11,CkRec06!O37,0)</f>
        <v>0</v>
      </c>
      <c r="I34" s="13">
        <f>+IF(CkRec06!H37='CDR 06'!$I$11,CkRec06!O37,0)</f>
        <v>0</v>
      </c>
      <c r="J34" s="13">
        <f>+IF(CkRec06!H37='CDR 06'!$J$11,CkRec06!O37,0)</f>
        <v>0</v>
      </c>
      <c r="K34" s="13">
        <f>+IF(CkRec06!H37='CDR 06'!$K$11,CkRec06!O37,0)</f>
        <v>0</v>
      </c>
      <c r="L34" s="13">
        <f>+IF(CkRec06!H37='CDR 06'!$L$11,CkRec06!O37,0)</f>
        <v>0</v>
      </c>
      <c r="M34" s="13">
        <f>+IF(CkRec06!H37='CDR 06'!$M$11,CkRec06!O37,0)</f>
        <v>0</v>
      </c>
      <c r="N34" s="95">
        <f>+IF(AND(CkRec06!H37&lt;&gt;$H$11,CkRec06!H37&lt;&gt;$I$11,CkRec06!H37&lt;&gt;$J$11,CkRec06!H37&lt;&gt;$K$11,CkRec06!H37&lt;&gt;$L$11,CkRec06!H37&lt;&gt;$M$11),VLOOKUP(CkRec06!H37,CkRec06!$H$16:$N$35,7,0),0)</f>
        <v>0</v>
      </c>
      <c r="O34" s="96" t="str">
        <f>+IF(AND(CkRec06!H37&lt;&gt;$H$11,CkRec06!H37&lt;&gt;$I$11,CkRec06!H37&lt;&gt;$J$11,CkRec06!H37&lt;&gt;$K$11,CkRec06!H37&lt;&gt;$L$11,CkRec06!H37&lt;&gt;$M$11),VLOOKUP(CkRec06!H37,CkRec06!$H$16:$N$35,1,0),0)</f>
        <v/>
      </c>
      <c r="P34" s="94">
        <f>+IF(AND(CkRec06!H37&lt;&gt;$H$11,CkRec06!H37&lt;&gt;$I$11,CkRec06!H37&lt;&gt;$J$11,CkRec06!H37&lt;&gt;$K$11,CkRec06!H37&lt;&gt;$L$11,CkRec06!H37&lt;&gt;$M$11),CkRec06!O37,0)</f>
        <v>0</v>
      </c>
      <c r="R34" s="191">
        <f t="shared" si="6"/>
        <v>0</v>
      </c>
      <c r="S34" s="3" t="str">
        <f t="shared" si="7"/>
        <v>HIDE</v>
      </c>
    </row>
    <row r="35" spans="1:19" x14ac:dyDescent="0.3">
      <c r="A35" s="186">
        <f>IF(CkRec06!E38&gt;0,CkRec06!E38,CkRec06!B38)</f>
        <v>0</v>
      </c>
      <c r="B35" s="192">
        <f>IF(CkRec06!C38&gt;0,CkRec06!C38,CkRec06!A38)</f>
        <v>0</v>
      </c>
      <c r="C35" s="90">
        <f>CkRec06!G38</f>
        <v>0</v>
      </c>
      <c r="D35" s="12">
        <f>CkRec06!J38</f>
        <v>0</v>
      </c>
      <c r="E35" s="12">
        <f>CkRec06!K38</f>
        <v>0</v>
      </c>
      <c r="F35" s="12">
        <f t="shared" si="5"/>
        <v>0</v>
      </c>
      <c r="G35" s="12">
        <f>CkRec06!P38</f>
        <v>0</v>
      </c>
      <c r="H35" s="13">
        <f>+IF(CkRec06!H38='CDR 06'!$H$11,CkRec06!O38,0)</f>
        <v>0</v>
      </c>
      <c r="I35" s="13">
        <f>+IF(CkRec06!H38='CDR 06'!$I$11,CkRec06!O38,0)</f>
        <v>0</v>
      </c>
      <c r="J35" s="13">
        <f>+IF(CkRec06!H38='CDR 06'!$J$11,CkRec06!O38,0)</f>
        <v>0</v>
      </c>
      <c r="K35" s="13">
        <f>+IF(CkRec06!H38='CDR 06'!$K$11,CkRec06!O38,0)</f>
        <v>0</v>
      </c>
      <c r="L35" s="13">
        <f>+IF(CkRec06!H38='CDR 06'!$L$11,CkRec06!O38,0)</f>
        <v>0</v>
      </c>
      <c r="M35" s="13">
        <f>+IF(CkRec06!H38='CDR 06'!$M$11,CkRec06!O38,0)</f>
        <v>0</v>
      </c>
      <c r="N35" s="95">
        <f>+IF(AND(CkRec06!H38&lt;&gt;$H$11,CkRec06!H38&lt;&gt;$I$11,CkRec06!H38&lt;&gt;$J$11,CkRec06!H38&lt;&gt;$K$11,CkRec06!H38&lt;&gt;$L$11,CkRec06!H38&lt;&gt;$M$11),VLOOKUP(CkRec06!H38,CkRec06!$H$16:$N$35,7,0),0)</f>
        <v>0</v>
      </c>
      <c r="O35" s="96" t="str">
        <f>+IF(AND(CkRec06!H38&lt;&gt;$H$11,CkRec06!H38&lt;&gt;$I$11,CkRec06!H38&lt;&gt;$J$11,CkRec06!H38&lt;&gt;$K$11,CkRec06!H38&lt;&gt;$L$11,CkRec06!H38&lt;&gt;$M$11),VLOOKUP(CkRec06!H38,CkRec06!$H$16:$N$35,1,0),0)</f>
        <v/>
      </c>
      <c r="P35" s="94">
        <f>+IF(AND(CkRec06!H38&lt;&gt;$H$11,CkRec06!H38&lt;&gt;$I$11,CkRec06!H38&lt;&gt;$J$11,CkRec06!H38&lt;&gt;$K$11,CkRec06!H38&lt;&gt;$L$11,CkRec06!H38&lt;&gt;$M$11),CkRec06!O38,0)</f>
        <v>0</v>
      </c>
      <c r="R35" s="191">
        <f t="shared" si="6"/>
        <v>0</v>
      </c>
      <c r="S35" s="3" t="str">
        <f t="shared" si="7"/>
        <v>HIDE</v>
      </c>
    </row>
    <row r="36" spans="1:19" x14ac:dyDescent="0.3">
      <c r="A36" s="186">
        <f>IF(CkRec06!E39&gt;0,CkRec06!E39,CkRec06!B39)</f>
        <v>0</v>
      </c>
      <c r="B36" s="192">
        <f>IF(CkRec06!C39&gt;0,CkRec06!C39,CkRec06!A39)</f>
        <v>0</v>
      </c>
      <c r="C36" s="90">
        <f>CkRec06!G39</f>
        <v>0</v>
      </c>
      <c r="D36" s="12">
        <f>CkRec06!J39</f>
        <v>0</v>
      </c>
      <c r="E36" s="12">
        <f>CkRec06!K39</f>
        <v>0</v>
      </c>
      <c r="F36" s="12">
        <f t="shared" si="5"/>
        <v>0</v>
      </c>
      <c r="G36" s="12">
        <f>CkRec06!P39</f>
        <v>0</v>
      </c>
      <c r="H36" s="13">
        <f>+IF(CkRec06!H39='CDR 06'!$H$11,CkRec06!O39,0)</f>
        <v>0</v>
      </c>
      <c r="I36" s="13">
        <f>+IF(CkRec06!H39='CDR 06'!$I$11,CkRec06!O39,0)</f>
        <v>0</v>
      </c>
      <c r="J36" s="13">
        <f>+IF(CkRec06!H39='CDR 06'!$J$11,CkRec06!O39,0)</f>
        <v>0</v>
      </c>
      <c r="K36" s="13">
        <f>+IF(CkRec06!H39='CDR 06'!$K$11,CkRec06!O39,0)</f>
        <v>0</v>
      </c>
      <c r="L36" s="13">
        <f>+IF(CkRec06!H39='CDR 06'!$L$11,CkRec06!O39,0)</f>
        <v>0</v>
      </c>
      <c r="M36" s="13">
        <f>+IF(CkRec06!H39='CDR 06'!$M$11,CkRec06!O39,0)</f>
        <v>0</v>
      </c>
      <c r="N36" s="95">
        <f>+IF(AND(CkRec06!H39&lt;&gt;$H$11,CkRec06!H39&lt;&gt;$I$11,CkRec06!H39&lt;&gt;$J$11,CkRec06!H39&lt;&gt;$K$11,CkRec06!H39&lt;&gt;$L$11,CkRec06!H39&lt;&gt;$M$11),VLOOKUP(CkRec06!H39,CkRec06!$H$16:$N$35,7,0),0)</f>
        <v>0</v>
      </c>
      <c r="O36" s="96" t="str">
        <f>+IF(AND(CkRec06!H39&lt;&gt;$H$11,CkRec06!H39&lt;&gt;$I$11,CkRec06!H39&lt;&gt;$J$11,CkRec06!H39&lt;&gt;$K$11,CkRec06!H39&lt;&gt;$L$11,CkRec06!H39&lt;&gt;$M$11),VLOOKUP(CkRec06!H39,CkRec06!$H$16:$N$35,1,0),0)</f>
        <v/>
      </c>
      <c r="P36" s="94">
        <f>+IF(AND(CkRec06!H39&lt;&gt;$H$11,CkRec06!H39&lt;&gt;$I$11,CkRec06!H39&lt;&gt;$J$11,CkRec06!H39&lt;&gt;$K$11,CkRec06!H39&lt;&gt;$L$11,CkRec06!H39&lt;&gt;$M$11),CkRec06!O39,0)</f>
        <v>0</v>
      </c>
      <c r="R36" s="191">
        <f t="shared" si="6"/>
        <v>0</v>
      </c>
      <c r="S36" s="3" t="str">
        <f t="shared" si="7"/>
        <v>HIDE</v>
      </c>
    </row>
    <row r="37" spans="1:19" x14ac:dyDescent="0.3">
      <c r="A37" s="186">
        <f>IF(CkRec06!E40&gt;0,CkRec06!E40,CkRec06!B40)</f>
        <v>0</v>
      </c>
      <c r="B37" s="192">
        <f>IF(CkRec06!C40&gt;0,CkRec06!C40,CkRec06!A40)</f>
        <v>0</v>
      </c>
      <c r="C37" s="90">
        <f>CkRec06!G40</f>
        <v>0</v>
      </c>
      <c r="D37" s="12">
        <f>CkRec06!J40</f>
        <v>0</v>
      </c>
      <c r="E37" s="12">
        <f>CkRec06!K40</f>
        <v>0</v>
      </c>
      <c r="F37" s="12">
        <f t="shared" si="5"/>
        <v>0</v>
      </c>
      <c r="G37" s="12">
        <f>CkRec06!P40</f>
        <v>0</v>
      </c>
      <c r="H37" s="13">
        <f>+IF(CkRec06!H40='CDR 06'!$H$11,CkRec06!O40,0)</f>
        <v>0</v>
      </c>
      <c r="I37" s="13">
        <f>+IF(CkRec06!H40='CDR 06'!$I$11,CkRec06!O40,0)</f>
        <v>0</v>
      </c>
      <c r="J37" s="13">
        <f>+IF(CkRec06!H40='CDR 06'!$J$11,CkRec06!O40,0)</f>
        <v>0</v>
      </c>
      <c r="K37" s="13">
        <f>+IF(CkRec06!H40='CDR 06'!$K$11,CkRec06!O40,0)</f>
        <v>0</v>
      </c>
      <c r="L37" s="13">
        <f>+IF(CkRec06!H40='CDR 06'!$L$11,CkRec06!O40,0)</f>
        <v>0</v>
      </c>
      <c r="M37" s="13">
        <f>+IF(CkRec06!H40='CDR 06'!$M$11,CkRec06!O40,0)</f>
        <v>0</v>
      </c>
      <c r="N37" s="95">
        <f>+IF(AND(CkRec06!H40&lt;&gt;$H$11,CkRec06!H40&lt;&gt;$I$11,CkRec06!H40&lt;&gt;$J$11,CkRec06!H40&lt;&gt;$K$11,CkRec06!H40&lt;&gt;$L$11,CkRec06!H40&lt;&gt;$M$11),VLOOKUP(CkRec06!H40,CkRec06!$H$16:$N$35,7,0),0)</f>
        <v>0</v>
      </c>
      <c r="O37" s="96" t="str">
        <f>+IF(AND(CkRec06!H40&lt;&gt;$H$11,CkRec06!H40&lt;&gt;$I$11,CkRec06!H40&lt;&gt;$J$11,CkRec06!H40&lt;&gt;$K$11,CkRec06!H40&lt;&gt;$L$11,CkRec06!H40&lt;&gt;$M$11),VLOOKUP(CkRec06!H40,CkRec06!$H$16:$N$35,1,0),0)</f>
        <v/>
      </c>
      <c r="P37" s="94">
        <f>+IF(AND(CkRec06!H40&lt;&gt;$H$11,CkRec06!H40&lt;&gt;$I$11,CkRec06!H40&lt;&gt;$J$11,CkRec06!H40&lt;&gt;$K$11,CkRec06!H40&lt;&gt;$L$11,CkRec06!H40&lt;&gt;$M$11),CkRec06!O40,0)</f>
        <v>0</v>
      </c>
      <c r="R37" s="191">
        <f t="shared" si="6"/>
        <v>0</v>
      </c>
      <c r="S37" s="3" t="str">
        <f t="shared" si="7"/>
        <v>HIDE</v>
      </c>
    </row>
    <row r="38" spans="1:19" x14ac:dyDescent="0.3">
      <c r="A38" s="186">
        <f>IF(CkRec06!E41&gt;0,CkRec06!E41,CkRec06!B41)</f>
        <v>0</v>
      </c>
      <c r="B38" s="192">
        <f>IF(CkRec06!C41&gt;0,CkRec06!C41,CkRec06!A41)</f>
        <v>0</v>
      </c>
      <c r="C38" s="90">
        <f>CkRec06!G41</f>
        <v>0</v>
      </c>
      <c r="D38" s="12">
        <f>CkRec06!J41</f>
        <v>0</v>
      </c>
      <c r="E38" s="12">
        <f>CkRec06!K41</f>
        <v>0</v>
      </c>
      <c r="F38" s="12">
        <f t="shared" si="5"/>
        <v>0</v>
      </c>
      <c r="G38" s="12">
        <f>CkRec06!P41</f>
        <v>0</v>
      </c>
      <c r="H38" s="13">
        <f>+IF(CkRec06!H41='CDR 06'!$H$11,CkRec06!O41,0)</f>
        <v>0</v>
      </c>
      <c r="I38" s="13">
        <f>+IF(CkRec06!H41='CDR 06'!$I$11,CkRec06!O41,0)</f>
        <v>0</v>
      </c>
      <c r="J38" s="13">
        <f>+IF(CkRec06!H41='CDR 06'!$J$11,CkRec06!O41,0)</f>
        <v>0</v>
      </c>
      <c r="K38" s="13">
        <f>+IF(CkRec06!H41='CDR 06'!$K$11,CkRec06!O41,0)</f>
        <v>0</v>
      </c>
      <c r="L38" s="13">
        <f>+IF(CkRec06!H41='CDR 06'!$L$11,CkRec06!O41,0)</f>
        <v>0</v>
      </c>
      <c r="M38" s="13">
        <f>+IF(CkRec06!H41='CDR 06'!$M$11,CkRec06!O41,0)</f>
        <v>0</v>
      </c>
      <c r="N38" s="95">
        <f>+IF(AND(CkRec06!H41&lt;&gt;$H$11,CkRec06!H41&lt;&gt;$I$11,CkRec06!H41&lt;&gt;$J$11,CkRec06!H41&lt;&gt;$K$11,CkRec06!H41&lt;&gt;$L$11,CkRec06!H41&lt;&gt;$M$11),VLOOKUP(CkRec06!H41,CkRec06!$H$16:$N$35,7,0),0)</f>
        <v>0</v>
      </c>
      <c r="O38" s="96" t="str">
        <f>+IF(AND(CkRec06!H41&lt;&gt;$H$11,CkRec06!H41&lt;&gt;$I$11,CkRec06!H41&lt;&gt;$J$11,CkRec06!H41&lt;&gt;$K$11,CkRec06!H41&lt;&gt;$L$11,CkRec06!H41&lt;&gt;$M$11),VLOOKUP(CkRec06!H41,CkRec06!$H$16:$N$35,1,0),0)</f>
        <v/>
      </c>
      <c r="P38" s="94">
        <f>+IF(AND(CkRec06!H41&lt;&gt;$H$11,CkRec06!H41&lt;&gt;$I$11,CkRec06!H41&lt;&gt;$J$11,CkRec06!H41&lt;&gt;$K$11,CkRec06!H41&lt;&gt;$L$11,CkRec06!H41&lt;&gt;$M$11),CkRec06!O41,0)</f>
        <v>0</v>
      </c>
      <c r="R38" s="191">
        <f t="shared" si="6"/>
        <v>0</v>
      </c>
      <c r="S38" s="3" t="str">
        <f t="shared" si="7"/>
        <v>HIDE</v>
      </c>
    </row>
    <row r="39" spans="1:19" x14ac:dyDescent="0.3">
      <c r="A39" s="186">
        <f>IF(CkRec06!E42&gt;0,CkRec06!E42,CkRec06!B42)</f>
        <v>0</v>
      </c>
      <c r="B39" s="192">
        <f>IF(CkRec06!C42&gt;0,CkRec06!C42,CkRec06!A42)</f>
        <v>0</v>
      </c>
      <c r="C39" s="90">
        <f>CkRec06!G42</f>
        <v>0</v>
      </c>
      <c r="D39" s="12">
        <f>CkRec06!J42</f>
        <v>0</v>
      </c>
      <c r="E39" s="12">
        <f>CkRec06!K42</f>
        <v>0</v>
      </c>
      <c r="F39" s="12">
        <f t="shared" si="5"/>
        <v>0</v>
      </c>
      <c r="G39" s="12">
        <f>CkRec06!P42</f>
        <v>0</v>
      </c>
      <c r="H39" s="13">
        <f>+IF(CkRec06!H42='CDR 06'!$H$11,CkRec06!O42,0)</f>
        <v>0</v>
      </c>
      <c r="I39" s="13">
        <f>+IF(CkRec06!H42='CDR 06'!$I$11,CkRec06!O42,0)</f>
        <v>0</v>
      </c>
      <c r="J39" s="13">
        <f>+IF(CkRec06!H42='CDR 06'!$J$11,CkRec06!O42,0)</f>
        <v>0</v>
      </c>
      <c r="K39" s="13">
        <f>+IF(CkRec06!H42='CDR 06'!$K$11,CkRec06!O42,0)</f>
        <v>0</v>
      </c>
      <c r="L39" s="13">
        <f>+IF(CkRec06!H42='CDR 06'!$L$11,CkRec06!O42,0)</f>
        <v>0</v>
      </c>
      <c r="M39" s="13">
        <f>+IF(CkRec06!H42='CDR 06'!$M$11,CkRec06!O42,0)</f>
        <v>0</v>
      </c>
      <c r="N39" s="95">
        <f>+IF(AND(CkRec06!H42&lt;&gt;$H$11,CkRec06!H42&lt;&gt;$I$11,CkRec06!H42&lt;&gt;$J$11,CkRec06!H42&lt;&gt;$K$11,CkRec06!H42&lt;&gt;$L$11,CkRec06!H42&lt;&gt;$M$11),VLOOKUP(CkRec06!H42,CkRec06!$H$16:$N$35,7,0),0)</f>
        <v>0</v>
      </c>
      <c r="O39" s="96" t="str">
        <f>+IF(AND(CkRec06!H42&lt;&gt;$H$11,CkRec06!H42&lt;&gt;$I$11,CkRec06!H42&lt;&gt;$J$11,CkRec06!H42&lt;&gt;$K$11,CkRec06!H42&lt;&gt;$L$11,CkRec06!H42&lt;&gt;$M$11),VLOOKUP(CkRec06!H42,CkRec06!$H$16:$N$35,1,0),0)</f>
        <v/>
      </c>
      <c r="P39" s="94">
        <f>+IF(AND(CkRec06!H42&lt;&gt;$H$11,CkRec06!H42&lt;&gt;$I$11,CkRec06!H42&lt;&gt;$J$11,CkRec06!H42&lt;&gt;$K$11,CkRec06!H42&lt;&gt;$L$11,CkRec06!H42&lt;&gt;$M$11),CkRec06!O42,0)</f>
        <v>0</v>
      </c>
      <c r="R39" s="191">
        <f t="shared" si="6"/>
        <v>0</v>
      </c>
      <c r="S39" s="3" t="str">
        <f t="shared" si="7"/>
        <v>HIDE</v>
      </c>
    </row>
    <row r="40" spans="1:19" x14ac:dyDescent="0.3">
      <c r="A40" s="186">
        <f>IF(CkRec06!E43&gt;0,CkRec06!E43,CkRec06!B43)</f>
        <v>0</v>
      </c>
      <c r="B40" s="192">
        <f>IF(CkRec06!C43&gt;0,CkRec06!C43,CkRec06!A43)</f>
        <v>0</v>
      </c>
      <c r="C40" s="90">
        <f>CkRec06!G43</f>
        <v>0</v>
      </c>
      <c r="D40" s="12">
        <f>CkRec06!J43</f>
        <v>0</v>
      </c>
      <c r="E40" s="12">
        <f>CkRec06!K43</f>
        <v>0</v>
      </c>
      <c r="F40" s="12">
        <f t="shared" si="5"/>
        <v>0</v>
      </c>
      <c r="G40" s="12">
        <f>CkRec06!P43</f>
        <v>0</v>
      </c>
      <c r="H40" s="13">
        <f>+IF(CkRec06!H43='CDR 06'!$H$11,CkRec06!O43,0)</f>
        <v>0</v>
      </c>
      <c r="I40" s="13">
        <f>+IF(CkRec06!H43='CDR 06'!$I$11,CkRec06!O43,0)</f>
        <v>0</v>
      </c>
      <c r="J40" s="13">
        <f>+IF(CkRec06!H43='CDR 06'!$J$11,CkRec06!O43,0)</f>
        <v>0</v>
      </c>
      <c r="K40" s="13">
        <f>+IF(CkRec06!H43='CDR 06'!$K$11,CkRec06!O43,0)</f>
        <v>0</v>
      </c>
      <c r="L40" s="13">
        <f>+IF(CkRec06!H43='CDR 06'!$L$11,CkRec06!O43,0)</f>
        <v>0</v>
      </c>
      <c r="M40" s="13">
        <f>+IF(CkRec06!H43='CDR 06'!$M$11,CkRec06!O43,0)</f>
        <v>0</v>
      </c>
      <c r="N40" s="95">
        <f>+IF(AND(CkRec06!H43&lt;&gt;$H$11,CkRec06!H43&lt;&gt;$I$11,CkRec06!H43&lt;&gt;$J$11,CkRec06!H43&lt;&gt;$K$11,CkRec06!H43&lt;&gt;$L$11,CkRec06!H43&lt;&gt;$M$11),VLOOKUP(CkRec06!H43,CkRec06!$H$16:$N$35,7,0),0)</f>
        <v>0</v>
      </c>
      <c r="O40" s="96" t="str">
        <f>+IF(AND(CkRec06!H43&lt;&gt;$H$11,CkRec06!H43&lt;&gt;$I$11,CkRec06!H43&lt;&gt;$J$11,CkRec06!H43&lt;&gt;$K$11,CkRec06!H43&lt;&gt;$L$11,CkRec06!H43&lt;&gt;$M$11),VLOOKUP(CkRec06!H43,CkRec06!$H$16:$N$35,1,0),0)</f>
        <v/>
      </c>
      <c r="P40" s="94">
        <f>+IF(AND(CkRec06!H43&lt;&gt;$H$11,CkRec06!H43&lt;&gt;$I$11,CkRec06!H43&lt;&gt;$J$11,CkRec06!H43&lt;&gt;$K$11,CkRec06!H43&lt;&gt;$L$11,CkRec06!H43&lt;&gt;$M$11),CkRec06!O43,0)</f>
        <v>0</v>
      </c>
      <c r="R40" s="191">
        <f t="shared" si="6"/>
        <v>0</v>
      </c>
      <c r="S40" s="3" t="str">
        <f t="shared" si="7"/>
        <v>HIDE</v>
      </c>
    </row>
    <row r="41" spans="1:19" x14ac:dyDescent="0.3">
      <c r="A41" s="186">
        <f>IF(CkRec06!E44&gt;0,CkRec06!E44,CkRec06!B44)</f>
        <v>0</v>
      </c>
      <c r="B41" s="192">
        <f>IF(CkRec06!C44&gt;0,CkRec06!C44,CkRec06!A44)</f>
        <v>0</v>
      </c>
      <c r="C41" s="90">
        <f>CkRec06!G44</f>
        <v>0</v>
      </c>
      <c r="D41" s="12">
        <f>CkRec06!J44</f>
        <v>0</v>
      </c>
      <c r="E41" s="12">
        <f>CkRec06!K44</f>
        <v>0</v>
      </c>
      <c r="F41" s="12">
        <f t="shared" si="5"/>
        <v>0</v>
      </c>
      <c r="G41" s="12">
        <f>CkRec06!P44</f>
        <v>0</v>
      </c>
      <c r="H41" s="13">
        <f>+IF(CkRec06!H44='CDR 06'!$H$11,CkRec06!O44,0)</f>
        <v>0</v>
      </c>
      <c r="I41" s="13">
        <f>+IF(CkRec06!H44='CDR 06'!$I$11,CkRec06!O44,0)</f>
        <v>0</v>
      </c>
      <c r="J41" s="13">
        <f>+IF(CkRec06!H44='CDR 06'!$J$11,CkRec06!O44,0)</f>
        <v>0</v>
      </c>
      <c r="K41" s="13">
        <f>+IF(CkRec06!H44='CDR 06'!$K$11,CkRec06!O44,0)</f>
        <v>0</v>
      </c>
      <c r="L41" s="13">
        <f>+IF(CkRec06!H44='CDR 06'!$L$11,CkRec06!O44,0)</f>
        <v>0</v>
      </c>
      <c r="M41" s="13">
        <f>+IF(CkRec06!H44='CDR 06'!$M$11,CkRec06!O44,0)</f>
        <v>0</v>
      </c>
      <c r="N41" s="95">
        <f>+IF(AND(CkRec06!H44&lt;&gt;$H$11,CkRec06!H44&lt;&gt;$I$11,CkRec06!H44&lt;&gt;$J$11,CkRec06!H44&lt;&gt;$K$11,CkRec06!H44&lt;&gt;$L$11,CkRec06!H44&lt;&gt;$M$11),VLOOKUP(CkRec06!H44,CkRec06!$H$16:$N$35,7,0),0)</f>
        <v>0</v>
      </c>
      <c r="O41" s="96" t="str">
        <f>+IF(AND(CkRec06!H44&lt;&gt;$H$11,CkRec06!H44&lt;&gt;$I$11,CkRec06!H44&lt;&gt;$J$11,CkRec06!H44&lt;&gt;$K$11,CkRec06!H44&lt;&gt;$L$11,CkRec06!H44&lt;&gt;$M$11),VLOOKUP(CkRec06!H44,CkRec06!$H$16:$N$35,1,0),0)</f>
        <v/>
      </c>
      <c r="P41" s="94">
        <f>+IF(AND(CkRec06!H44&lt;&gt;$H$11,CkRec06!H44&lt;&gt;$I$11,CkRec06!H44&lt;&gt;$J$11,CkRec06!H44&lt;&gt;$K$11,CkRec06!H44&lt;&gt;$L$11,CkRec06!H44&lt;&gt;$M$11),CkRec06!O44,0)</f>
        <v>0</v>
      </c>
      <c r="R41" s="191">
        <f t="shared" si="6"/>
        <v>0</v>
      </c>
      <c r="S41" s="3" t="str">
        <f t="shared" si="7"/>
        <v>HIDE</v>
      </c>
    </row>
    <row r="42" spans="1:19" x14ac:dyDescent="0.3">
      <c r="A42" s="186">
        <f>IF(CkRec06!E45&gt;0,CkRec06!E45,CkRec06!B45)</f>
        <v>0</v>
      </c>
      <c r="B42" s="192">
        <f>IF(CkRec06!C45&gt;0,CkRec06!C45,CkRec06!A45)</f>
        <v>0</v>
      </c>
      <c r="C42" s="90">
        <f>CkRec06!G45</f>
        <v>0</v>
      </c>
      <c r="D42" s="12">
        <f>CkRec06!J45</f>
        <v>0</v>
      </c>
      <c r="E42" s="12">
        <f>CkRec06!K45</f>
        <v>0</v>
      </c>
      <c r="F42" s="12">
        <f t="shared" si="5"/>
        <v>0</v>
      </c>
      <c r="G42" s="12">
        <f>CkRec06!P45</f>
        <v>0</v>
      </c>
      <c r="H42" s="13">
        <f>+IF(CkRec06!H45='CDR 06'!$H$11,CkRec06!O45,0)</f>
        <v>0</v>
      </c>
      <c r="I42" s="13">
        <f>+IF(CkRec06!H45='CDR 06'!$I$11,CkRec06!O45,0)</f>
        <v>0</v>
      </c>
      <c r="J42" s="13">
        <f>+IF(CkRec06!H45='CDR 06'!$J$11,CkRec06!O45,0)</f>
        <v>0</v>
      </c>
      <c r="K42" s="13">
        <f>+IF(CkRec06!H45='CDR 06'!$K$11,CkRec06!O45,0)</f>
        <v>0</v>
      </c>
      <c r="L42" s="13">
        <f>+IF(CkRec06!H45='CDR 06'!$L$11,CkRec06!O45,0)</f>
        <v>0</v>
      </c>
      <c r="M42" s="13">
        <f>+IF(CkRec06!H45='CDR 06'!$M$11,CkRec06!O45,0)</f>
        <v>0</v>
      </c>
      <c r="N42" s="95">
        <f>+IF(AND(CkRec06!H45&lt;&gt;$H$11,CkRec06!H45&lt;&gt;$I$11,CkRec06!H45&lt;&gt;$J$11,CkRec06!H45&lt;&gt;$K$11,CkRec06!H45&lt;&gt;$L$11,CkRec06!H45&lt;&gt;$M$11),VLOOKUP(CkRec06!H45,CkRec06!$H$16:$N$35,7,0),0)</f>
        <v>0</v>
      </c>
      <c r="O42" s="96" t="str">
        <f>+IF(AND(CkRec06!H45&lt;&gt;$H$11,CkRec06!H45&lt;&gt;$I$11,CkRec06!H45&lt;&gt;$J$11,CkRec06!H45&lt;&gt;$K$11,CkRec06!H45&lt;&gt;$L$11,CkRec06!H45&lt;&gt;$M$11),VLOOKUP(CkRec06!H45,CkRec06!$H$16:$N$35,1,0),0)</f>
        <v/>
      </c>
      <c r="P42" s="94">
        <f>+IF(AND(CkRec06!H45&lt;&gt;$H$11,CkRec06!H45&lt;&gt;$I$11,CkRec06!H45&lt;&gt;$J$11,CkRec06!H45&lt;&gt;$K$11,CkRec06!H45&lt;&gt;$L$11,CkRec06!H45&lt;&gt;$M$11),CkRec06!O45,0)</f>
        <v>0</v>
      </c>
      <c r="R42" s="191">
        <f t="shared" si="6"/>
        <v>0</v>
      </c>
      <c r="S42" s="3" t="str">
        <f t="shared" si="7"/>
        <v>HIDE</v>
      </c>
    </row>
    <row r="43" spans="1:19" s="82" customFormat="1" ht="17.25" thickBot="1" x14ac:dyDescent="0.35">
      <c r="A43" s="15"/>
      <c r="B43" s="15"/>
      <c r="C43" s="97" t="s">
        <v>291</v>
      </c>
      <c r="D43" s="98">
        <f>SUM(D13:D42)</f>
        <v>0</v>
      </c>
      <c r="E43" s="98">
        <f>SUM(E13:E42)</f>
        <v>0</v>
      </c>
      <c r="F43" s="98"/>
      <c r="G43" s="98">
        <f t="shared" ref="G43:M43" si="8">SUM(G13:G42)</f>
        <v>0</v>
      </c>
      <c r="H43" s="98">
        <f t="shared" si="8"/>
        <v>0</v>
      </c>
      <c r="I43" s="98">
        <f t="shared" si="8"/>
        <v>0</v>
      </c>
      <c r="J43" s="98">
        <f t="shared" si="8"/>
        <v>0</v>
      </c>
      <c r="K43" s="98">
        <f t="shared" si="8"/>
        <v>0</v>
      </c>
      <c r="L43" s="98">
        <f t="shared" si="8"/>
        <v>0</v>
      </c>
      <c r="M43" s="98">
        <f t="shared" si="8"/>
        <v>0</v>
      </c>
      <c r="N43" s="98"/>
      <c r="O43" s="98"/>
      <c r="P43" s="98">
        <f>SUM(P13:P42)</f>
        <v>0</v>
      </c>
    </row>
    <row r="44" spans="1:19" s="82" customFormat="1" ht="17.25" thickTop="1" x14ac:dyDescent="0.3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9" x14ac:dyDescent="0.3">
      <c r="D45" s="2"/>
      <c r="E45" s="2"/>
      <c r="F45" s="2"/>
      <c r="K45" s="2" t="s">
        <v>18</v>
      </c>
    </row>
    <row r="46" spans="1:19" x14ac:dyDescent="0.3">
      <c r="D46" s="2"/>
      <c r="E46" s="2"/>
      <c r="F46" s="2"/>
      <c r="K46" s="2"/>
    </row>
    <row r="47" spans="1:19" x14ac:dyDescent="0.3">
      <c r="D47" s="2"/>
      <c r="E47" s="2"/>
      <c r="F47" s="2"/>
      <c r="K47" s="4"/>
    </row>
    <row r="48" spans="1:19" x14ac:dyDescent="0.3">
      <c r="C48" s="17"/>
      <c r="D48" s="18"/>
      <c r="E48" s="18"/>
      <c r="F48" s="18"/>
      <c r="K48" s="343" t="str">
        <f>UPPER(Reports!C9)</f>
        <v/>
      </c>
      <c r="L48" s="343"/>
      <c r="M48" s="343"/>
      <c r="N48" s="343"/>
    </row>
    <row r="49" spans="1:14" x14ac:dyDescent="0.3">
      <c r="C49" s="19"/>
      <c r="D49" s="4"/>
      <c r="E49" s="4"/>
      <c r="F49" s="4"/>
      <c r="K49" s="338">
        <f>Reports!C11</f>
        <v>0</v>
      </c>
      <c r="L49" s="338"/>
      <c r="M49" s="338"/>
      <c r="N49" s="338"/>
    </row>
    <row r="50" spans="1:14" x14ac:dyDescent="0.3">
      <c r="A50" s="2"/>
      <c r="B50" s="2"/>
      <c r="C50" s="2"/>
      <c r="K50" s="338"/>
      <c r="L50" s="338"/>
      <c r="M5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49:N49"/>
    <mergeCell ref="K50:M50"/>
    <mergeCell ref="S9:S10"/>
    <mergeCell ref="D10:D11"/>
    <mergeCell ref="E10:E11"/>
    <mergeCell ref="F10:F11"/>
    <mergeCell ref="N10:P10"/>
    <mergeCell ref="K48:N48"/>
  </mergeCells>
  <hyperlinks>
    <hyperlink ref="Z1" location="Reports!A1" display="BACK TO MAIN"/>
  </hyperlinks>
  <printOptions horizontalCentered="1" verticalCentered="1"/>
  <pageMargins left="0" right="0.2" top="0" bottom="0" header="0.3" footer="0.3"/>
  <pageSetup paperSize="507" scale="62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B40"/>
  <sheetViews>
    <sheetView topLeftCell="D1" zoomScale="90" zoomScaleNormal="90" workbookViewId="0">
      <selection activeCell="AB1" sqref="AB1"/>
    </sheetView>
  </sheetViews>
  <sheetFormatPr defaultRowHeight="16.5" x14ac:dyDescent="0.3"/>
  <cols>
    <col min="1" max="1" width="7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7" width="0" style="3" hidden="1" customWidth="1"/>
    <col min="28" max="28" width="17.140625" style="3" customWidth="1"/>
    <col min="29" max="16384" width="9.140625" style="3"/>
  </cols>
  <sheetData>
    <row r="1" spans="1:28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AB1" s="294" t="s">
        <v>288</v>
      </c>
    </row>
    <row r="2" spans="1:28" s="2" customFormat="1" x14ac:dyDescent="0.3">
      <c r="A2" s="338" t="str">
        <f>CkRec07!E40</f>
        <v>July 1-31,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8" s="2" customFormat="1" x14ac:dyDescent="0.3">
      <c r="M3" s="91" t="s">
        <v>261</v>
      </c>
      <c r="N3" s="301" t="s">
        <v>290</v>
      </c>
      <c r="O3" s="4"/>
      <c r="P3" s="4"/>
    </row>
    <row r="4" spans="1:28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8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8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8" x14ac:dyDescent="0.3">
      <c r="M7" s="91" t="s">
        <v>264</v>
      </c>
      <c r="N7" s="92" t="s">
        <v>265</v>
      </c>
    </row>
    <row r="9" spans="1:28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259</v>
      </c>
    </row>
    <row r="10" spans="1:28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8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8" x14ac:dyDescent="0.3">
      <c r="A12" s="89"/>
      <c r="B12" s="90"/>
      <c r="C12" s="9" t="s">
        <v>64</v>
      </c>
      <c r="D12" s="9"/>
      <c r="E12" s="9"/>
      <c r="F12" s="9">
        <f>CkRec07!M15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8" x14ac:dyDescent="0.3">
      <c r="A13" s="186">
        <f>IF(CkRec07!E16&gt;0,CkRec07!E16,CkRec07!B16)</f>
        <v>0</v>
      </c>
      <c r="B13" s="192">
        <f>IF(CkRec07!C16&gt;0,CkRec07!C16,CkRec07!A16)</f>
        <v>0</v>
      </c>
      <c r="C13" s="90">
        <f>CkRec07!G16</f>
        <v>0</v>
      </c>
      <c r="D13" s="12">
        <f>CkRec07!J16</f>
        <v>0</v>
      </c>
      <c r="E13" s="12">
        <f>CkRec07!K16</f>
        <v>0</v>
      </c>
      <c r="F13" s="12">
        <f>+F12+D13-E13</f>
        <v>0</v>
      </c>
      <c r="G13" s="12">
        <f>CkRec07!P16</f>
        <v>0</v>
      </c>
      <c r="H13" s="13">
        <f>+IF(CkRec07!H16='CDR 07'!$H$11,CkRec07!O16,0)</f>
        <v>0</v>
      </c>
      <c r="I13" s="13">
        <f>+IF(CkRec07!H16='CDR 07'!$I$11,CkRec07!O16,0)</f>
        <v>0</v>
      </c>
      <c r="J13" s="13">
        <f>+IF(CkRec07!H16='CDR 07'!$J$11,CkRec07!O16,0)</f>
        <v>0</v>
      </c>
      <c r="K13" s="13">
        <f>+IF(CkRec07!H16='CDR 07'!$K$11,CkRec07!O16,0)</f>
        <v>0</v>
      </c>
      <c r="L13" s="13">
        <f>+IF(CkRec07!H16='CDR 07'!$L$11,CkRec07!O16,0)</f>
        <v>0</v>
      </c>
      <c r="M13" s="13">
        <f>+IF(CkRec07!H16='CDR 07'!$M$11,CkRec07!O16,0)</f>
        <v>0</v>
      </c>
      <c r="N13" s="95">
        <f>+IF(AND(CkRec07!H16&lt;&gt;$H$11,CkRec07!H16&lt;&gt;$I$11,CkRec07!H16&lt;&gt;$J$11,CkRec07!H16&lt;&gt;$K$11,CkRec07!H16&lt;&gt;$L$11,CkRec07!H16&lt;&gt;$M$11),VLOOKUP(CkRec07!H16,CkRec07!$H$16:$N$35,7,0),0)</f>
        <v>0</v>
      </c>
      <c r="O13" s="96" t="str">
        <f>+IF(AND(CkRec07!H16&lt;&gt;$H$11,CkRec07!H16&lt;&gt;$I$11,CkRec07!H16&lt;&gt;$J$11,CkRec07!H16&lt;&gt;$K$11,CkRec07!H16&lt;&gt;$L$11,CkRec07!H16&lt;&gt;$M$11),VLOOKUP(CkRec07!H16,CkRec07!$H$16:$N$35,1,0),0)</f>
        <v/>
      </c>
      <c r="P13" s="94">
        <f>+IF(AND(CkRec07!H16&lt;&gt;$H$11,CkRec07!H16&lt;&gt;$I$11,CkRec07!H16&lt;&gt;$J$11,CkRec07!H16&lt;&gt;$K$11,CkRec07!H16&lt;&gt;$L$11,CkRec07!H16&lt;&gt;$M$11),CkRec07!O16,0)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8" x14ac:dyDescent="0.3">
      <c r="A14" s="186">
        <f>IF(CkRec07!E17&gt;0,CkRec07!E17,CkRec07!B17)</f>
        <v>0</v>
      </c>
      <c r="B14" s="192">
        <f>IF(CkRec07!C17&gt;0,CkRec07!C17,CkRec07!A17)</f>
        <v>0</v>
      </c>
      <c r="C14" s="90">
        <f>CkRec07!G17</f>
        <v>0</v>
      </c>
      <c r="D14" s="12">
        <f>CkRec07!J17</f>
        <v>0</v>
      </c>
      <c r="E14" s="12">
        <f>CkRec07!K17</f>
        <v>0</v>
      </c>
      <c r="F14" s="12">
        <f t="shared" ref="F14:F31" si="1">+F13+D14-E14</f>
        <v>0</v>
      </c>
      <c r="G14" s="12">
        <f>CkRec07!P17</f>
        <v>0</v>
      </c>
      <c r="H14" s="13">
        <f>+IF(CkRec07!H17='CDR 07'!$H$11,CkRec07!O17,0)</f>
        <v>0</v>
      </c>
      <c r="I14" s="13">
        <f>+IF(CkRec07!H17='CDR 07'!$I$11,CkRec07!O17,0)</f>
        <v>0</v>
      </c>
      <c r="J14" s="13">
        <f>+IF(CkRec07!H17='CDR 07'!$J$11,CkRec07!O17,0)</f>
        <v>0</v>
      </c>
      <c r="K14" s="13">
        <f>+IF(CkRec07!H17='CDR 07'!$K$11,CkRec07!O17,0)</f>
        <v>0</v>
      </c>
      <c r="L14" s="13">
        <f>+IF(CkRec07!H17='CDR 07'!$L$11,CkRec07!O17,0)</f>
        <v>0</v>
      </c>
      <c r="M14" s="13">
        <f>+IF(CkRec07!H17='CDR 07'!$M$11,CkRec07!O17,0)</f>
        <v>0</v>
      </c>
      <c r="N14" s="95">
        <f>+IF(AND(CkRec07!H17&lt;&gt;$H$11,CkRec07!H17&lt;&gt;$I$11,CkRec07!H17&lt;&gt;$J$11,CkRec07!H17&lt;&gt;$K$11,CkRec07!H17&lt;&gt;$L$11,CkRec07!H17&lt;&gt;$M$11),VLOOKUP(CkRec07!H17,CkRec07!$H$16:$N$35,7,0),0)</f>
        <v>0</v>
      </c>
      <c r="O14" s="96" t="str">
        <f>+IF(AND(CkRec07!H17&lt;&gt;$H$11,CkRec07!H17&lt;&gt;$I$11,CkRec07!H17&lt;&gt;$J$11,CkRec07!H17&lt;&gt;$K$11,CkRec07!H17&lt;&gt;$L$11,CkRec07!H17&lt;&gt;$M$11),VLOOKUP(CkRec07!H17,CkRec07!$H$16:$N$35,1,0),0)</f>
        <v/>
      </c>
      <c r="P14" s="94">
        <f>+IF(AND(CkRec07!H17&lt;&gt;$H$11,CkRec07!H17&lt;&gt;$I$11,CkRec07!H17&lt;&gt;$J$11,CkRec07!H17&lt;&gt;$K$11,CkRec07!H17&lt;&gt;$L$11,CkRec07!H17&lt;&gt;$M$11),CkRec07!O17,0)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8" x14ac:dyDescent="0.3">
      <c r="A15" s="186">
        <f>IF(CkRec07!E18&gt;0,CkRec07!E18,CkRec07!B18)</f>
        <v>0</v>
      </c>
      <c r="B15" s="192">
        <f>IF(CkRec07!C18&gt;0,CkRec07!C18,CkRec07!A18)</f>
        <v>0</v>
      </c>
      <c r="C15" s="90">
        <f>CkRec07!G18</f>
        <v>0</v>
      </c>
      <c r="D15" s="12">
        <f>CkRec07!J18</f>
        <v>0</v>
      </c>
      <c r="E15" s="12">
        <f>CkRec07!K18</f>
        <v>0</v>
      </c>
      <c r="F15" s="12">
        <f t="shared" si="1"/>
        <v>0</v>
      </c>
      <c r="G15" s="12">
        <f>CkRec07!P18</f>
        <v>0</v>
      </c>
      <c r="H15" s="13">
        <f>+IF(CkRec07!H18='CDR 07'!$H$11,CkRec07!O18,0)</f>
        <v>0</v>
      </c>
      <c r="I15" s="13">
        <f>+IF(CkRec07!H18='CDR 07'!$I$11,CkRec07!O18,0)</f>
        <v>0</v>
      </c>
      <c r="J15" s="13">
        <f>+IF(CkRec07!H18='CDR 07'!$J$11,CkRec07!O18,0)</f>
        <v>0</v>
      </c>
      <c r="K15" s="13">
        <f>+IF(CkRec07!H18='CDR 07'!$K$11,CkRec07!O18,0)</f>
        <v>0</v>
      </c>
      <c r="L15" s="13">
        <f>+IF(CkRec07!H18='CDR 07'!$L$11,CkRec07!O18,0)</f>
        <v>0</v>
      </c>
      <c r="M15" s="13">
        <f>+IF(CkRec07!H18='CDR 07'!$M$11,CkRec07!O18,0)</f>
        <v>0</v>
      </c>
      <c r="N15" s="95">
        <f>+IF(AND(CkRec07!H18&lt;&gt;$H$11,CkRec07!H18&lt;&gt;$I$11,CkRec07!H18&lt;&gt;$J$11,CkRec07!H18&lt;&gt;$K$11,CkRec07!H18&lt;&gt;$L$11,CkRec07!H18&lt;&gt;$M$11),VLOOKUP(CkRec07!H18,CkRec07!$H$16:$N$35,7,0),0)</f>
        <v>0</v>
      </c>
      <c r="O15" s="96" t="str">
        <f>+IF(AND(CkRec07!H18&lt;&gt;$H$11,CkRec07!H18&lt;&gt;$I$11,CkRec07!H18&lt;&gt;$J$11,CkRec07!H18&lt;&gt;$K$11,CkRec07!H18&lt;&gt;$L$11,CkRec07!H18&lt;&gt;$M$11),VLOOKUP(CkRec07!H18,CkRec07!$H$16:$N$35,1,0),0)</f>
        <v/>
      </c>
      <c r="P15" s="94">
        <f>+IF(AND(CkRec07!H18&lt;&gt;$H$11,CkRec07!H18&lt;&gt;$I$11,CkRec07!H18&lt;&gt;$J$11,CkRec07!H18&lt;&gt;$K$11,CkRec07!H18&lt;&gt;$L$11,CkRec07!H18&lt;&gt;$M$11),CkRec07!O18,0)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8" x14ac:dyDescent="0.3">
      <c r="A16" s="186">
        <f>IF(CkRec07!E19&gt;0,CkRec07!E19,CkRec07!B19)</f>
        <v>0</v>
      </c>
      <c r="B16" s="192">
        <f>IF(CkRec07!C19&gt;0,CkRec07!C19,CkRec07!A19)</f>
        <v>0</v>
      </c>
      <c r="C16" s="90">
        <f>CkRec07!G19</f>
        <v>0</v>
      </c>
      <c r="D16" s="12">
        <f>CkRec07!J19</f>
        <v>0</v>
      </c>
      <c r="E16" s="12">
        <f>CkRec07!K19</f>
        <v>0</v>
      </c>
      <c r="F16" s="12">
        <f t="shared" si="1"/>
        <v>0</v>
      </c>
      <c r="G16" s="12">
        <f>CkRec07!P19</f>
        <v>0</v>
      </c>
      <c r="H16" s="13">
        <f>+IF(CkRec07!H19='CDR 07'!$H$11,CkRec07!O19,0)</f>
        <v>0</v>
      </c>
      <c r="I16" s="13">
        <f>+IF(CkRec07!H19='CDR 07'!$I$11,CkRec07!O19,0)</f>
        <v>0</v>
      </c>
      <c r="J16" s="13">
        <f>+IF(CkRec07!H19='CDR 07'!$J$11,CkRec07!O19,0)</f>
        <v>0</v>
      </c>
      <c r="K16" s="13">
        <f>+IF(CkRec07!H19='CDR 07'!$K$11,CkRec07!O19,0)</f>
        <v>0</v>
      </c>
      <c r="L16" s="13">
        <f>+IF(CkRec07!H19='CDR 07'!$L$11,CkRec07!O19,0)</f>
        <v>0</v>
      </c>
      <c r="M16" s="13">
        <f>+IF(CkRec07!H19='CDR 07'!$M$11,CkRec07!O19,0)</f>
        <v>0</v>
      </c>
      <c r="N16" s="95">
        <f>+IF(AND(CkRec07!H19&lt;&gt;$H$11,CkRec07!H19&lt;&gt;$I$11,CkRec07!H19&lt;&gt;$J$11,CkRec07!H19&lt;&gt;$K$11,CkRec07!H19&lt;&gt;$L$11,CkRec07!H19&lt;&gt;$M$11),VLOOKUP(CkRec07!H19,CkRec07!$H$16:$N$35,7,0),0)</f>
        <v>0</v>
      </c>
      <c r="O16" s="96" t="str">
        <f>+IF(AND(CkRec07!H19&lt;&gt;$H$11,CkRec07!H19&lt;&gt;$I$11,CkRec07!H19&lt;&gt;$J$11,CkRec07!H19&lt;&gt;$K$11,CkRec07!H19&lt;&gt;$L$11,CkRec07!H19&lt;&gt;$M$11),VLOOKUP(CkRec07!H19,CkRec07!$H$16:$N$35,1,0),0)</f>
        <v/>
      </c>
      <c r="P16" s="94">
        <f>+IF(AND(CkRec07!H19&lt;&gt;$H$11,CkRec07!H19&lt;&gt;$I$11,CkRec07!H19&lt;&gt;$J$11,CkRec07!H19&lt;&gt;$K$11,CkRec07!H19&lt;&gt;$L$11,CkRec07!H19&lt;&gt;$M$11),CkRec07!O19,0)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 x14ac:dyDescent="0.3">
      <c r="A17" s="186">
        <f>IF(CkRec07!E20&gt;0,CkRec07!E20,CkRec07!B20)</f>
        <v>0</v>
      </c>
      <c r="B17" s="192">
        <f>IF(CkRec07!C20&gt;0,CkRec07!C20,CkRec07!A20)</f>
        <v>0</v>
      </c>
      <c r="C17" s="90">
        <f>CkRec07!G20</f>
        <v>0</v>
      </c>
      <c r="D17" s="12">
        <f>CkRec07!J20</f>
        <v>0</v>
      </c>
      <c r="E17" s="12">
        <f>CkRec07!K20</f>
        <v>0</v>
      </c>
      <c r="F17" s="12">
        <f t="shared" si="1"/>
        <v>0</v>
      </c>
      <c r="G17" s="12">
        <f>CkRec07!P20</f>
        <v>0</v>
      </c>
      <c r="H17" s="13">
        <f>+IF(CkRec07!H20='CDR 07'!$H$11,CkRec07!O20,0)</f>
        <v>0</v>
      </c>
      <c r="I17" s="13">
        <f>+IF(CkRec07!H20='CDR 07'!$I$11,CkRec07!O20,0)</f>
        <v>0</v>
      </c>
      <c r="J17" s="13">
        <f>+IF(CkRec07!H20='CDR 07'!$J$11,CkRec07!O20,0)</f>
        <v>0</v>
      </c>
      <c r="K17" s="13">
        <f>+IF(CkRec07!H20='CDR 07'!$K$11,CkRec07!O20,0)</f>
        <v>0</v>
      </c>
      <c r="L17" s="13">
        <f>+IF(CkRec07!H20='CDR 07'!$L$11,CkRec07!O20,0)</f>
        <v>0</v>
      </c>
      <c r="M17" s="13">
        <f>+IF(CkRec07!H20='CDR 07'!$M$11,CkRec07!O20,0)</f>
        <v>0</v>
      </c>
      <c r="N17" s="95">
        <f>+IF(AND(CkRec07!H20&lt;&gt;$H$11,CkRec07!H20&lt;&gt;$I$11,CkRec07!H20&lt;&gt;$J$11,CkRec07!H20&lt;&gt;$K$11,CkRec07!H20&lt;&gt;$L$11,CkRec07!H20&lt;&gt;$M$11),VLOOKUP(CkRec07!H20,CkRec07!$H$16:$N$35,7,0),0)</f>
        <v>0</v>
      </c>
      <c r="O17" s="96" t="str">
        <f>+IF(AND(CkRec07!H20&lt;&gt;$H$11,CkRec07!H20&lt;&gt;$I$11,CkRec07!H20&lt;&gt;$J$11,CkRec07!H20&lt;&gt;$K$11,CkRec07!H20&lt;&gt;$L$11,CkRec07!H20&lt;&gt;$M$11),VLOOKUP(CkRec07!H20,CkRec07!$H$16:$N$35,1,0),0)</f>
        <v/>
      </c>
      <c r="P17" s="94">
        <f>+IF(AND(CkRec07!H20&lt;&gt;$H$11,CkRec07!H20&lt;&gt;$I$11,CkRec07!H20&lt;&gt;$J$11,CkRec07!H20&lt;&gt;$K$11,CkRec07!H20&lt;&gt;$L$11,CkRec07!H20&lt;&gt;$M$11),CkRec07!O20,0)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 x14ac:dyDescent="0.3">
      <c r="A18" s="186">
        <f>IF(CkRec07!E21&gt;0,CkRec07!E21,CkRec07!B21)</f>
        <v>0</v>
      </c>
      <c r="B18" s="192">
        <f>IF(CkRec07!C21&gt;0,CkRec07!C21,CkRec07!A21)</f>
        <v>0</v>
      </c>
      <c r="C18" s="90">
        <f>CkRec07!G21</f>
        <v>0</v>
      </c>
      <c r="D18" s="12">
        <f>CkRec07!J21</f>
        <v>0</v>
      </c>
      <c r="E18" s="12">
        <f>CkRec07!K21</f>
        <v>0</v>
      </c>
      <c r="F18" s="12">
        <f t="shared" si="1"/>
        <v>0</v>
      </c>
      <c r="G18" s="12">
        <f>CkRec07!P21</f>
        <v>0</v>
      </c>
      <c r="H18" s="13">
        <f>+IF(CkRec07!H21='CDR 07'!$H$11,CkRec07!O21,0)</f>
        <v>0</v>
      </c>
      <c r="I18" s="13">
        <f>+IF(CkRec07!H21='CDR 07'!$I$11,CkRec07!O21,0)</f>
        <v>0</v>
      </c>
      <c r="J18" s="13">
        <f>+IF(CkRec07!H21='CDR 07'!$J$11,CkRec07!O21,0)</f>
        <v>0</v>
      </c>
      <c r="K18" s="13">
        <f>+IF(CkRec07!H21='CDR 07'!$K$11,CkRec07!O21,0)</f>
        <v>0</v>
      </c>
      <c r="L18" s="13">
        <f>+IF(CkRec07!H21='CDR 07'!$L$11,CkRec07!O21,0)</f>
        <v>0</v>
      </c>
      <c r="M18" s="13">
        <f>+IF(CkRec07!H21='CDR 07'!$M$11,CkRec07!O21,0)</f>
        <v>0</v>
      </c>
      <c r="N18" s="95">
        <f>+IF(AND(CkRec07!H21&lt;&gt;$H$11,CkRec07!H21&lt;&gt;$I$11,CkRec07!H21&lt;&gt;$J$11,CkRec07!H21&lt;&gt;$K$11,CkRec07!H21&lt;&gt;$L$11,CkRec07!H21&lt;&gt;$M$11),VLOOKUP(CkRec07!H21,CkRec07!$H$16:$N$35,7,0),0)</f>
        <v>0</v>
      </c>
      <c r="O18" s="96" t="str">
        <f>+IF(AND(CkRec07!H21&lt;&gt;$H$11,CkRec07!H21&lt;&gt;$I$11,CkRec07!H21&lt;&gt;$J$11,CkRec07!H21&lt;&gt;$K$11,CkRec07!H21&lt;&gt;$L$11,CkRec07!H21&lt;&gt;$M$11),VLOOKUP(CkRec07!H21,CkRec07!$H$16:$N$35,1,0),0)</f>
        <v/>
      </c>
      <c r="P18" s="94">
        <f>+IF(AND(CkRec07!H21&lt;&gt;$H$11,CkRec07!H21&lt;&gt;$I$11,CkRec07!H21&lt;&gt;$J$11,CkRec07!H21&lt;&gt;$K$11,CkRec07!H21&lt;&gt;$L$11,CkRec07!H21&lt;&gt;$M$11),CkRec07!O21,0)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 x14ac:dyDescent="0.3">
      <c r="A19" s="186">
        <f>IF(CkRec07!E22&gt;0,CkRec07!E22,CkRec07!B22)</f>
        <v>0</v>
      </c>
      <c r="B19" s="192">
        <f>IF(CkRec07!C22&gt;0,CkRec07!C22,CkRec07!A22)</f>
        <v>0</v>
      </c>
      <c r="C19" s="90">
        <f>CkRec07!G22</f>
        <v>0</v>
      </c>
      <c r="D19" s="12">
        <f>CkRec07!J22</f>
        <v>0</v>
      </c>
      <c r="E19" s="12">
        <f>CkRec07!K22</f>
        <v>0</v>
      </c>
      <c r="F19" s="12">
        <f t="shared" si="1"/>
        <v>0</v>
      </c>
      <c r="G19" s="12">
        <f>CkRec07!P22</f>
        <v>0</v>
      </c>
      <c r="H19" s="13">
        <f>+IF(CkRec07!H22='CDR 07'!$H$11,CkRec07!O22,0)</f>
        <v>0</v>
      </c>
      <c r="I19" s="13">
        <f>+IF(CkRec07!H22='CDR 07'!$I$11,CkRec07!O22,0)</f>
        <v>0</v>
      </c>
      <c r="J19" s="13">
        <f>+IF(CkRec07!H22='CDR 07'!$J$11,CkRec07!O22,0)</f>
        <v>0</v>
      </c>
      <c r="K19" s="13">
        <f>+IF(CkRec07!H22='CDR 07'!$K$11,CkRec07!O22,0)</f>
        <v>0</v>
      </c>
      <c r="L19" s="13">
        <f>+IF(CkRec07!H22='CDR 07'!$L$11,CkRec07!O22,0)</f>
        <v>0</v>
      </c>
      <c r="M19" s="13">
        <f>+IF(CkRec07!H22='CDR 07'!$M$11,CkRec07!O22,0)</f>
        <v>0</v>
      </c>
      <c r="N19" s="95">
        <f>+IF(AND(CkRec07!H22&lt;&gt;$H$11,CkRec07!H22&lt;&gt;$I$11,CkRec07!H22&lt;&gt;$J$11,CkRec07!H22&lt;&gt;$K$11,CkRec07!H22&lt;&gt;$L$11,CkRec07!H22&lt;&gt;$M$11),VLOOKUP(CkRec07!H22,CkRec07!$H$16:$N$35,7,0),0)</f>
        <v>0</v>
      </c>
      <c r="O19" s="96" t="str">
        <f>+IF(AND(CkRec07!H22&lt;&gt;$H$11,CkRec07!H22&lt;&gt;$I$11,CkRec07!H22&lt;&gt;$J$11,CkRec07!H22&lt;&gt;$K$11,CkRec07!H22&lt;&gt;$L$11,CkRec07!H22&lt;&gt;$M$11),VLOOKUP(CkRec07!H22,CkRec07!$H$16:$N$35,1,0),0)</f>
        <v/>
      </c>
      <c r="P19" s="94">
        <f>+IF(AND(CkRec07!H22&lt;&gt;$H$11,CkRec07!H22&lt;&gt;$I$11,CkRec07!H22&lt;&gt;$J$11,CkRec07!H22&lt;&gt;$K$11,CkRec07!H22&lt;&gt;$L$11,CkRec07!H22&lt;&gt;$M$11),CkRec07!O22,0)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 x14ac:dyDescent="0.3">
      <c r="A20" s="186">
        <f>IF(CkRec07!E23&gt;0,CkRec07!E23,CkRec07!B23)</f>
        <v>0</v>
      </c>
      <c r="B20" s="192">
        <f>IF(CkRec07!C23&gt;0,CkRec07!C23,CkRec07!A23)</f>
        <v>0</v>
      </c>
      <c r="C20" s="90">
        <f>CkRec07!G23</f>
        <v>0</v>
      </c>
      <c r="D20" s="12">
        <f>CkRec07!J23</f>
        <v>0</v>
      </c>
      <c r="E20" s="12">
        <f>CkRec07!K23</f>
        <v>0</v>
      </c>
      <c r="F20" s="12">
        <f t="shared" si="1"/>
        <v>0</v>
      </c>
      <c r="G20" s="12">
        <f>CkRec07!P23</f>
        <v>0</v>
      </c>
      <c r="H20" s="13">
        <f>+IF(CkRec07!H23='CDR 07'!$H$11,CkRec07!O23,0)</f>
        <v>0</v>
      </c>
      <c r="I20" s="13">
        <f>+IF(CkRec07!H23='CDR 07'!$I$11,CkRec07!O23,0)</f>
        <v>0</v>
      </c>
      <c r="J20" s="13">
        <f>+IF(CkRec07!H23='CDR 07'!$J$11,CkRec07!O23,0)</f>
        <v>0</v>
      </c>
      <c r="K20" s="13">
        <f>+IF(CkRec07!H23='CDR 07'!$K$11,CkRec07!O23,0)</f>
        <v>0</v>
      </c>
      <c r="L20" s="13">
        <f>+IF(CkRec07!H23='CDR 07'!$L$11,CkRec07!O23,0)</f>
        <v>0</v>
      </c>
      <c r="M20" s="13">
        <f>+IF(CkRec07!H23='CDR 07'!$M$11,CkRec07!O23,0)</f>
        <v>0</v>
      </c>
      <c r="N20" s="95">
        <f>+IF(AND(CkRec07!H23&lt;&gt;$H$11,CkRec07!H23&lt;&gt;$I$11,CkRec07!H23&lt;&gt;$J$11,CkRec07!H23&lt;&gt;$K$11,CkRec07!H23&lt;&gt;$L$11,CkRec07!H23&lt;&gt;$M$11),VLOOKUP(CkRec07!H23,CkRec07!$H$16:$N$35,7,0),0)</f>
        <v>0</v>
      </c>
      <c r="O20" s="96" t="str">
        <f>+IF(AND(CkRec07!H23&lt;&gt;$H$11,CkRec07!H23&lt;&gt;$I$11,CkRec07!H23&lt;&gt;$J$11,CkRec07!H23&lt;&gt;$K$11,CkRec07!H23&lt;&gt;$L$11,CkRec07!H23&lt;&gt;$M$11),VLOOKUP(CkRec07!H23,CkRec07!$H$16:$N$35,1,0),0)</f>
        <v/>
      </c>
      <c r="P20" s="94">
        <f>+IF(AND(CkRec07!H23&lt;&gt;$H$11,CkRec07!H23&lt;&gt;$I$11,CkRec07!H23&lt;&gt;$J$11,CkRec07!H23&lt;&gt;$K$11,CkRec07!H23&lt;&gt;$L$11,CkRec07!H23&lt;&gt;$M$11),CkRec07!O23,0)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 x14ac:dyDescent="0.3">
      <c r="A21" s="186">
        <f>IF(CkRec07!E24&gt;0,CkRec07!E24,CkRec07!B24)</f>
        <v>0</v>
      </c>
      <c r="B21" s="192">
        <f>IF(CkRec07!C24&gt;0,CkRec07!C24,CkRec07!A24)</f>
        <v>0</v>
      </c>
      <c r="C21" s="90">
        <f>CkRec07!G24</f>
        <v>0</v>
      </c>
      <c r="D21" s="12">
        <f>CkRec07!J24</f>
        <v>0</v>
      </c>
      <c r="E21" s="12">
        <f>CkRec07!K24</f>
        <v>0</v>
      </c>
      <c r="F21" s="12">
        <f t="shared" si="1"/>
        <v>0</v>
      </c>
      <c r="G21" s="12">
        <f>CkRec07!P24</f>
        <v>0</v>
      </c>
      <c r="H21" s="13">
        <f>+IF(CkRec07!H24='CDR 07'!$H$11,CkRec07!O24,0)</f>
        <v>0</v>
      </c>
      <c r="I21" s="13">
        <f>+IF(CkRec07!H24='CDR 07'!$I$11,CkRec07!O24,0)</f>
        <v>0</v>
      </c>
      <c r="J21" s="13">
        <f>+IF(CkRec07!H24='CDR 07'!$J$11,CkRec07!O24,0)</f>
        <v>0</v>
      </c>
      <c r="K21" s="13">
        <f>+IF(CkRec07!H24='CDR 07'!$K$11,CkRec07!O24,0)</f>
        <v>0</v>
      </c>
      <c r="L21" s="13">
        <f>+IF(CkRec07!H24='CDR 07'!$L$11,CkRec07!O24,0)</f>
        <v>0</v>
      </c>
      <c r="M21" s="13">
        <f>+IF(CkRec07!H24='CDR 07'!$M$11,CkRec07!O24,0)</f>
        <v>0</v>
      </c>
      <c r="N21" s="95">
        <f>+IF(AND(CkRec07!H24&lt;&gt;$H$11,CkRec07!H24&lt;&gt;$I$11,CkRec07!H24&lt;&gt;$J$11,CkRec07!H24&lt;&gt;$K$11,CkRec07!H24&lt;&gt;$L$11,CkRec07!H24&lt;&gt;$M$11),VLOOKUP(CkRec07!H24,CkRec07!$H$16:$N$35,7,0),0)</f>
        <v>0</v>
      </c>
      <c r="O21" s="96" t="str">
        <f>+IF(AND(CkRec07!H24&lt;&gt;$H$11,CkRec07!H24&lt;&gt;$I$11,CkRec07!H24&lt;&gt;$J$11,CkRec07!H24&lt;&gt;$K$11,CkRec07!H24&lt;&gt;$L$11,CkRec07!H24&lt;&gt;$M$11),VLOOKUP(CkRec07!H24,CkRec07!$H$16:$N$35,1,0),0)</f>
        <v/>
      </c>
      <c r="P21" s="94">
        <f>+IF(AND(CkRec07!H24&lt;&gt;$H$11,CkRec07!H24&lt;&gt;$I$11,CkRec07!H24&lt;&gt;$J$11,CkRec07!H24&lt;&gt;$K$11,CkRec07!H24&lt;&gt;$L$11,CkRec07!H24&lt;&gt;$M$11),CkRec07!O24,0)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 x14ac:dyDescent="0.3">
      <c r="A22" s="186">
        <f>IF(CkRec07!E25&gt;0,CkRec07!E25,CkRec07!B25)</f>
        <v>0</v>
      </c>
      <c r="B22" s="192">
        <f>IF(CkRec07!C25&gt;0,CkRec07!C25,CkRec07!A25)</f>
        <v>0</v>
      </c>
      <c r="C22" s="90">
        <f>CkRec07!G25</f>
        <v>0</v>
      </c>
      <c r="D22" s="12">
        <f>CkRec07!J25</f>
        <v>0</v>
      </c>
      <c r="E22" s="12">
        <f>CkRec07!K25</f>
        <v>0</v>
      </c>
      <c r="F22" s="12">
        <f t="shared" si="1"/>
        <v>0</v>
      </c>
      <c r="G22" s="12">
        <f>CkRec07!P25</f>
        <v>0</v>
      </c>
      <c r="H22" s="13">
        <f>+IF(CkRec07!H25='CDR 07'!$H$11,CkRec07!O25,0)</f>
        <v>0</v>
      </c>
      <c r="I22" s="13">
        <f>+IF(CkRec07!H25='CDR 07'!$I$11,CkRec07!O25,0)</f>
        <v>0</v>
      </c>
      <c r="J22" s="13">
        <f>+IF(CkRec07!H25='CDR 07'!$J$11,CkRec07!O25,0)</f>
        <v>0</v>
      </c>
      <c r="K22" s="13">
        <f>+IF(CkRec07!H25='CDR 07'!$K$11,CkRec07!O25,0)</f>
        <v>0</v>
      </c>
      <c r="L22" s="13">
        <f>+IF(CkRec07!H25='CDR 07'!$L$11,CkRec07!O25,0)</f>
        <v>0</v>
      </c>
      <c r="M22" s="13">
        <f>+IF(CkRec07!H25='CDR 07'!$M$11,CkRec07!O25,0)</f>
        <v>0</v>
      </c>
      <c r="N22" s="95">
        <f>+IF(AND(CkRec07!H25&lt;&gt;$H$11,CkRec07!H25&lt;&gt;$I$11,CkRec07!H25&lt;&gt;$J$11,CkRec07!H25&lt;&gt;$K$11,CkRec07!H25&lt;&gt;$L$11,CkRec07!H25&lt;&gt;$M$11),VLOOKUP(CkRec07!H25,CkRec07!$H$16:$N$35,7,0),0)</f>
        <v>0</v>
      </c>
      <c r="O22" s="96" t="str">
        <f>+IF(AND(CkRec07!H25&lt;&gt;$H$11,CkRec07!H25&lt;&gt;$I$11,CkRec07!H25&lt;&gt;$J$11,CkRec07!H25&lt;&gt;$K$11,CkRec07!H25&lt;&gt;$L$11,CkRec07!H25&lt;&gt;$M$11),VLOOKUP(CkRec07!H25,CkRec07!$H$16:$N$35,1,0),0)</f>
        <v/>
      </c>
      <c r="P22" s="94">
        <f>+IF(AND(CkRec07!H25&lt;&gt;$H$11,CkRec07!H25&lt;&gt;$I$11,CkRec07!H25&lt;&gt;$J$11,CkRec07!H25&lt;&gt;$K$11,CkRec07!H25&lt;&gt;$L$11,CkRec07!H25&lt;&gt;$M$11),CkRec07!O25,0)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 x14ac:dyDescent="0.3">
      <c r="A23" s="186">
        <f>IF(CkRec07!E26&gt;0,CkRec07!E26,CkRec07!B26)</f>
        <v>0</v>
      </c>
      <c r="B23" s="192">
        <f>IF(CkRec07!C26&gt;0,CkRec07!C26,CkRec07!A26)</f>
        <v>0</v>
      </c>
      <c r="C23" s="90">
        <f>CkRec07!G26</f>
        <v>0</v>
      </c>
      <c r="D23" s="12">
        <f>CkRec07!J26</f>
        <v>0</v>
      </c>
      <c r="E23" s="12">
        <f>CkRec07!K26</f>
        <v>0</v>
      </c>
      <c r="F23" s="12">
        <f t="shared" si="1"/>
        <v>0</v>
      </c>
      <c r="G23" s="12">
        <f>CkRec07!P26</f>
        <v>0</v>
      </c>
      <c r="H23" s="13">
        <f>+IF(CkRec07!H26='CDR 07'!$H$11,CkRec07!O26,0)</f>
        <v>0</v>
      </c>
      <c r="I23" s="13">
        <f>+IF(CkRec07!H26='CDR 07'!$I$11,CkRec07!O26,0)</f>
        <v>0</v>
      </c>
      <c r="J23" s="13">
        <f>+IF(CkRec07!H26='CDR 07'!$J$11,CkRec07!O26,0)</f>
        <v>0</v>
      </c>
      <c r="K23" s="13">
        <f>+IF(CkRec07!H26='CDR 07'!$K$11,CkRec07!O26,0)</f>
        <v>0</v>
      </c>
      <c r="L23" s="13">
        <f>+IF(CkRec07!H26='CDR 07'!$L$11,CkRec07!O26,0)</f>
        <v>0</v>
      </c>
      <c r="M23" s="13">
        <f>+IF(CkRec07!H26='CDR 07'!$M$11,CkRec07!O26,0)</f>
        <v>0</v>
      </c>
      <c r="N23" s="95">
        <f>+IF(AND(CkRec07!H26&lt;&gt;$H$11,CkRec07!H26&lt;&gt;$I$11,CkRec07!H26&lt;&gt;$J$11,CkRec07!H26&lt;&gt;$K$11,CkRec07!H26&lt;&gt;$L$11,CkRec07!H26&lt;&gt;$M$11),VLOOKUP(CkRec07!H26,CkRec07!$H$16:$N$35,7,0),0)</f>
        <v>0</v>
      </c>
      <c r="O23" s="96" t="str">
        <f>+IF(AND(CkRec07!H26&lt;&gt;$H$11,CkRec07!H26&lt;&gt;$I$11,CkRec07!H26&lt;&gt;$J$11,CkRec07!H26&lt;&gt;$K$11,CkRec07!H26&lt;&gt;$L$11,CkRec07!H26&lt;&gt;$M$11),VLOOKUP(CkRec07!H26,CkRec07!$H$16:$N$35,1,0),0)</f>
        <v/>
      </c>
      <c r="P23" s="94">
        <f>+IF(AND(CkRec07!H26&lt;&gt;$H$11,CkRec07!H26&lt;&gt;$I$11,CkRec07!H26&lt;&gt;$J$11,CkRec07!H26&lt;&gt;$K$11,CkRec07!H26&lt;&gt;$L$11,CkRec07!H26&lt;&gt;$M$11),CkRec07!O26,0)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 x14ac:dyDescent="0.3">
      <c r="A24" s="186">
        <f>IF(CkRec07!E27&gt;0,CkRec07!E27,CkRec07!B27)</f>
        <v>0</v>
      </c>
      <c r="B24" s="192">
        <f>IF(CkRec07!C27&gt;0,CkRec07!C27,CkRec07!A27)</f>
        <v>0</v>
      </c>
      <c r="C24" s="90">
        <f>CkRec07!G27</f>
        <v>0</v>
      </c>
      <c r="D24" s="12">
        <f>CkRec07!J27</f>
        <v>0</v>
      </c>
      <c r="E24" s="12">
        <f>CkRec07!K27</f>
        <v>0</v>
      </c>
      <c r="F24" s="12">
        <f t="shared" si="1"/>
        <v>0</v>
      </c>
      <c r="G24" s="12">
        <f>CkRec07!P27</f>
        <v>0</v>
      </c>
      <c r="H24" s="13">
        <f>+IF(CkRec07!H27='CDR 07'!$H$11,CkRec07!O27,0)</f>
        <v>0</v>
      </c>
      <c r="I24" s="13">
        <f>+IF(CkRec07!H27='CDR 07'!$I$11,CkRec07!O27,0)</f>
        <v>0</v>
      </c>
      <c r="J24" s="13">
        <f>+IF(CkRec07!H27='CDR 07'!$J$11,CkRec07!O27,0)</f>
        <v>0</v>
      </c>
      <c r="K24" s="13">
        <f>+IF(CkRec07!H27='CDR 07'!$K$11,CkRec07!O27,0)</f>
        <v>0</v>
      </c>
      <c r="L24" s="13">
        <f>+IF(CkRec07!H27='CDR 07'!$L$11,CkRec07!O27,0)</f>
        <v>0</v>
      </c>
      <c r="M24" s="13">
        <f>+IF(CkRec07!H27='CDR 07'!$M$11,CkRec07!O27,0)</f>
        <v>0</v>
      </c>
      <c r="N24" s="95">
        <f>+IF(AND(CkRec07!H27&lt;&gt;$H$11,CkRec07!H27&lt;&gt;$I$11,CkRec07!H27&lt;&gt;$J$11,CkRec07!H27&lt;&gt;$K$11,CkRec07!H27&lt;&gt;$L$11,CkRec07!H27&lt;&gt;$M$11),VLOOKUP(CkRec07!H27,CkRec07!$H$16:$N$35,7,0),0)</f>
        <v>0</v>
      </c>
      <c r="O24" s="96" t="str">
        <f>+IF(AND(CkRec07!H27&lt;&gt;$H$11,CkRec07!H27&lt;&gt;$I$11,CkRec07!H27&lt;&gt;$J$11,CkRec07!H27&lt;&gt;$K$11,CkRec07!H27&lt;&gt;$L$11,CkRec07!H27&lt;&gt;$M$11),VLOOKUP(CkRec07!H27,CkRec07!$H$16:$N$35,1,0),0)</f>
        <v/>
      </c>
      <c r="P24" s="94">
        <f>+IF(AND(CkRec07!H27&lt;&gt;$H$11,CkRec07!H27&lt;&gt;$I$11,CkRec07!H27&lt;&gt;$J$11,CkRec07!H27&lt;&gt;$K$11,CkRec07!H27&lt;&gt;$L$11,CkRec07!H27&lt;&gt;$M$11),CkRec07!O27,0)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 x14ac:dyDescent="0.3">
      <c r="A25" s="186">
        <f>IF(CkRec07!E28&gt;0,CkRec07!E28,CkRec07!B28)</f>
        <v>0</v>
      </c>
      <c r="B25" s="192">
        <f>IF(CkRec07!C28&gt;0,CkRec07!C28,CkRec07!A28)</f>
        <v>0</v>
      </c>
      <c r="C25" s="90">
        <f>CkRec07!G28</f>
        <v>0</v>
      </c>
      <c r="D25" s="12">
        <f>CkRec07!J28</f>
        <v>0</v>
      </c>
      <c r="E25" s="12">
        <f>CkRec07!K28</f>
        <v>0</v>
      </c>
      <c r="F25" s="12">
        <f t="shared" si="1"/>
        <v>0</v>
      </c>
      <c r="G25" s="12">
        <f>CkRec07!P28</f>
        <v>0</v>
      </c>
      <c r="H25" s="13">
        <f>+IF(CkRec07!H28='CDR 07'!$H$11,CkRec07!O28,0)</f>
        <v>0</v>
      </c>
      <c r="I25" s="13">
        <f>+IF(CkRec07!H28='CDR 07'!$I$11,CkRec07!O28,0)</f>
        <v>0</v>
      </c>
      <c r="J25" s="13">
        <f>+IF(CkRec07!H28='CDR 07'!$J$11,CkRec07!O28,0)</f>
        <v>0</v>
      </c>
      <c r="K25" s="13">
        <f>+IF(CkRec07!H28='CDR 07'!$K$11,CkRec07!O28,0)</f>
        <v>0</v>
      </c>
      <c r="L25" s="13">
        <f>+IF(CkRec07!H28='CDR 07'!$L$11,CkRec07!O28,0)</f>
        <v>0</v>
      </c>
      <c r="M25" s="13">
        <f>+IF(CkRec07!H28='CDR 07'!$M$11,CkRec07!O28,0)</f>
        <v>0</v>
      </c>
      <c r="N25" s="95">
        <f>+IF(AND(CkRec07!H28&lt;&gt;$H$11,CkRec07!H28&lt;&gt;$I$11,CkRec07!H28&lt;&gt;$J$11,CkRec07!H28&lt;&gt;$K$11,CkRec07!H28&lt;&gt;$L$11,CkRec07!H28&lt;&gt;$M$11),VLOOKUP(CkRec07!H28,CkRec07!$H$16:$N$35,7,0),0)</f>
        <v>0</v>
      </c>
      <c r="O25" s="96" t="str">
        <f>+IF(AND(CkRec07!H28&lt;&gt;$H$11,CkRec07!H28&lt;&gt;$I$11,CkRec07!H28&lt;&gt;$J$11,CkRec07!H28&lt;&gt;$K$11,CkRec07!H28&lt;&gt;$L$11,CkRec07!H28&lt;&gt;$M$11),VLOOKUP(CkRec07!H28,CkRec07!$H$16:$N$35,1,0),0)</f>
        <v/>
      </c>
      <c r="P25" s="94">
        <f>+IF(AND(CkRec07!H28&lt;&gt;$H$11,CkRec07!H28&lt;&gt;$I$11,CkRec07!H28&lt;&gt;$J$11,CkRec07!H28&lt;&gt;$K$11,CkRec07!H28&lt;&gt;$L$11,CkRec07!H28&lt;&gt;$M$11),CkRec07!O28,0)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 x14ac:dyDescent="0.3">
      <c r="A26" s="186">
        <f>IF(CkRec07!E29&gt;0,CkRec07!E29,CkRec07!B29)</f>
        <v>0</v>
      </c>
      <c r="B26" s="192">
        <f>IF(CkRec07!C29&gt;0,CkRec07!C29,CkRec07!A29)</f>
        <v>0</v>
      </c>
      <c r="C26" s="90">
        <f>CkRec07!G29</f>
        <v>0</v>
      </c>
      <c r="D26" s="12">
        <f>CkRec07!J29</f>
        <v>0</v>
      </c>
      <c r="E26" s="12">
        <f>CkRec07!K29</f>
        <v>0</v>
      </c>
      <c r="F26" s="12">
        <f t="shared" si="1"/>
        <v>0</v>
      </c>
      <c r="G26" s="12">
        <f>CkRec07!P29</f>
        <v>0</v>
      </c>
      <c r="H26" s="13">
        <f>+IF(CkRec07!H29='CDR 07'!$H$11,CkRec07!O29,0)</f>
        <v>0</v>
      </c>
      <c r="I26" s="13">
        <f>+IF(CkRec07!H29='CDR 07'!$I$11,CkRec07!O29,0)</f>
        <v>0</v>
      </c>
      <c r="J26" s="13">
        <f>+IF(CkRec07!H29='CDR 07'!$J$11,CkRec07!O29,0)</f>
        <v>0</v>
      </c>
      <c r="K26" s="13">
        <f>+IF(CkRec07!H29='CDR 07'!$K$11,CkRec07!O29,0)</f>
        <v>0</v>
      </c>
      <c r="L26" s="13">
        <f>+IF(CkRec07!H29='CDR 07'!$L$11,CkRec07!O29,0)</f>
        <v>0</v>
      </c>
      <c r="M26" s="13">
        <f>+IF(CkRec07!H29='CDR 07'!$M$11,CkRec07!O29,0)</f>
        <v>0</v>
      </c>
      <c r="N26" s="95">
        <f>+IF(AND(CkRec07!H29&lt;&gt;$H$11,CkRec07!H29&lt;&gt;$I$11,CkRec07!H29&lt;&gt;$J$11,CkRec07!H29&lt;&gt;$K$11,CkRec07!H29&lt;&gt;$L$11,CkRec07!H29&lt;&gt;$M$11),VLOOKUP(CkRec07!H29,CkRec07!$H$16:$N$35,7,0),0)</f>
        <v>0</v>
      </c>
      <c r="O26" s="96" t="str">
        <f>+IF(AND(CkRec07!H29&lt;&gt;$H$11,CkRec07!H29&lt;&gt;$I$11,CkRec07!H29&lt;&gt;$J$11,CkRec07!H29&lt;&gt;$K$11,CkRec07!H29&lt;&gt;$L$11,CkRec07!H29&lt;&gt;$M$11),VLOOKUP(CkRec07!H29,CkRec07!$H$16:$N$35,1,0),0)</f>
        <v/>
      </c>
      <c r="P26" s="94">
        <f>+IF(AND(CkRec07!H29&lt;&gt;$H$11,CkRec07!H29&lt;&gt;$I$11,CkRec07!H29&lt;&gt;$J$11,CkRec07!H29&lt;&gt;$K$11,CkRec07!H29&lt;&gt;$L$11,CkRec07!H29&lt;&gt;$M$11),CkRec07!O29,0)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 x14ac:dyDescent="0.3">
      <c r="A27" s="186">
        <f>IF(CkRec07!E30&gt;0,CkRec07!E30,CkRec07!B30)</f>
        <v>0</v>
      </c>
      <c r="B27" s="192">
        <f>IF(CkRec07!C30&gt;0,CkRec07!C30,CkRec07!A30)</f>
        <v>0</v>
      </c>
      <c r="C27" s="90">
        <f>CkRec07!G30</f>
        <v>0</v>
      </c>
      <c r="D27" s="12">
        <f>CkRec07!J30</f>
        <v>0</v>
      </c>
      <c r="E27" s="12">
        <f>CkRec07!K30</f>
        <v>0</v>
      </c>
      <c r="F27" s="12">
        <f t="shared" si="1"/>
        <v>0</v>
      </c>
      <c r="G27" s="12">
        <f>CkRec07!P30</f>
        <v>0</v>
      </c>
      <c r="H27" s="13">
        <f>+IF(CkRec07!H30='CDR 07'!$H$11,CkRec07!O30,0)</f>
        <v>0</v>
      </c>
      <c r="I27" s="13">
        <f>+IF(CkRec07!H30='CDR 07'!$I$11,CkRec07!O30,0)</f>
        <v>0</v>
      </c>
      <c r="J27" s="13">
        <f>+IF(CkRec07!H30='CDR 07'!$J$11,CkRec07!O30,0)</f>
        <v>0</v>
      </c>
      <c r="K27" s="13">
        <f>+IF(CkRec07!H30='CDR 07'!$K$11,CkRec07!O30,0)</f>
        <v>0</v>
      </c>
      <c r="L27" s="13">
        <f>+IF(CkRec07!H30='CDR 07'!$L$11,CkRec07!O30,0)</f>
        <v>0</v>
      </c>
      <c r="M27" s="13">
        <f>+IF(CkRec07!H30='CDR 07'!$M$11,CkRec07!O30,0)</f>
        <v>0</v>
      </c>
      <c r="N27" s="95">
        <f>+IF(AND(CkRec07!H30&lt;&gt;$H$11,CkRec07!H30&lt;&gt;$I$11,CkRec07!H30&lt;&gt;$J$11,CkRec07!H30&lt;&gt;$K$11,CkRec07!H30&lt;&gt;$L$11,CkRec07!H30&lt;&gt;$M$11),VLOOKUP(CkRec07!H30,CkRec07!$H$16:$N$35,7,0),0)</f>
        <v>0</v>
      </c>
      <c r="O27" s="96" t="str">
        <f>+IF(AND(CkRec07!H30&lt;&gt;$H$11,CkRec07!H30&lt;&gt;$I$11,CkRec07!H30&lt;&gt;$J$11,CkRec07!H30&lt;&gt;$K$11,CkRec07!H30&lt;&gt;$L$11,CkRec07!H30&lt;&gt;$M$11),VLOOKUP(CkRec07!H30,CkRec07!$H$16:$N$35,1,0),0)</f>
        <v/>
      </c>
      <c r="P27" s="94">
        <f>+IF(AND(CkRec07!H30&lt;&gt;$H$11,CkRec07!H30&lt;&gt;$I$11,CkRec07!H30&lt;&gt;$J$11,CkRec07!H30&lt;&gt;$K$11,CkRec07!H30&lt;&gt;$L$11,CkRec07!H30&lt;&gt;$M$11),CkRec07!O30,0)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 x14ac:dyDescent="0.3">
      <c r="A28" s="186">
        <f>IF(CkRec07!E31&gt;0,CkRec07!E31,CkRec07!B31)</f>
        <v>0</v>
      </c>
      <c r="B28" s="192">
        <f>IF(CkRec07!C31&gt;0,CkRec07!C31,CkRec07!A31)</f>
        <v>0</v>
      </c>
      <c r="C28" s="90">
        <f>CkRec07!G31</f>
        <v>0</v>
      </c>
      <c r="D28" s="12">
        <f>CkRec07!J31</f>
        <v>0</v>
      </c>
      <c r="E28" s="12">
        <f>CkRec07!K31</f>
        <v>0</v>
      </c>
      <c r="F28" s="12">
        <f t="shared" si="1"/>
        <v>0</v>
      </c>
      <c r="G28" s="12">
        <f>CkRec07!P31</f>
        <v>0</v>
      </c>
      <c r="H28" s="13">
        <f>+IF(CkRec07!H31='CDR 07'!$H$11,CkRec07!O31,0)</f>
        <v>0</v>
      </c>
      <c r="I28" s="13">
        <f>+IF(CkRec07!H31='CDR 07'!$I$11,CkRec07!O31,0)</f>
        <v>0</v>
      </c>
      <c r="J28" s="13">
        <f>+IF(CkRec07!H31='CDR 07'!$J$11,CkRec07!O31,0)</f>
        <v>0</v>
      </c>
      <c r="K28" s="13">
        <f>+IF(CkRec07!H31='CDR 07'!$K$11,CkRec07!O31,0)</f>
        <v>0</v>
      </c>
      <c r="L28" s="13">
        <f>+IF(CkRec07!H31='CDR 07'!$L$11,CkRec07!O31,0)</f>
        <v>0</v>
      </c>
      <c r="M28" s="13">
        <f>+IF(CkRec07!H31='CDR 07'!$M$11,CkRec07!O31,0)</f>
        <v>0</v>
      </c>
      <c r="N28" s="95">
        <f>+IF(AND(CkRec07!H31&lt;&gt;$H$11,CkRec07!H31&lt;&gt;$I$11,CkRec07!H31&lt;&gt;$J$11,CkRec07!H31&lt;&gt;$K$11,CkRec07!H31&lt;&gt;$L$11,CkRec07!H31&lt;&gt;$M$11),VLOOKUP(CkRec07!H31,CkRec07!$H$16:$N$35,7,0),0)</f>
        <v>0</v>
      </c>
      <c r="O28" s="96" t="str">
        <f>+IF(AND(CkRec07!H31&lt;&gt;$H$11,CkRec07!H31&lt;&gt;$I$11,CkRec07!H31&lt;&gt;$J$11,CkRec07!H31&lt;&gt;$K$11,CkRec07!H31&lt;&gt;$L$11,CkRec07!H31&lt;&gt;$M$11),VLOOKUP(CkRec07!H31,CkRec07!$H$16:$N$35,1,0),0)</f>
        <v/>
      </c>
      <c r="P28" s="94">
        <f>+IF(AND(CkRec07!H31&lt;&gt;$H$11,CkRec07!H31&lt;&gt;$I$11,CkRec07!H31&lt;&gt;$J$11,CkRec07!H31&lt;&gt;$K$11,CkRec07!H31&lt;&gt;$L$11,CkRec07!H31&lt;&gt;$M$11),CkRec07!O31,0)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 x14ac:dyDescent="0.3">
      <c r="A29" s="186">
        <f>IF(CkRec07!E32&gt;0,CkRec07!E32,CkRec07!B32)</f>
        <v>0</v>
      </c>
      <c r="B29" s="192">
        <f>IF(CkRec07!C32&gt;0,CkRec07!C32,CkRec07!A32)</f>
        <v>0</v>
      </c>
      <c r="C29" s="90">
        <f>CkRec07!G32</f>
        <v>0</v>
      </c>
      <c r="D29" s="12">
        <f>CkRec07!J32</f>
        <v>0</v>
      </c>
      <c r="E29" s="12">
        <f>CkRec07!K32</f>
        <v>0</v>
      </c>
      <c r="F29" s="12">
        <f t="shared" si="1"/>
        <v>0</v>
      </c>
      <c r="G29" s="12">
        <f>CkRec07!P32</f>
        <v>0</v>
      </c>
      <c r="H29" s="13">
        <f>+IF(CkRec07!H32='CDR 07'!$H$11,CkRec07!O32,0)</f>
        <v>0</v>
      </c>
      <c r="I29" s="13">
        <f>+IF(CkRec07!H32='CDR 07'!$I$11,CkRec07!O32,0)</f>
        <v>0</v>
      </c>
      <c r="J29" s="13">
        <f>+IF(CkRec07!H32='CDR 07'!$J$11,CkRec07!O32,0)</f>
        <v>0</v>
      </c>
      <c r="K29" s="13">
        <f>+IF(CkRec07!H32='CDR 07'!$K$11,CkRec07!O32,0)</f>
        <v>0</v>
      </c>
      <c r="L29" s="13">
        <f>+IF(CkRec07!H32='CDR 07'!$L$11,CkRec07!O32,0)</f>
        <v>0</v>
      </c>
      <c r="M29" s="13">
        <f>+IF(CkRec07!H32='CDR 07'!$M$11,CkRec07!O32,0)</f>
        <v>0</v>
      </c>
      <c r="N29" s="95">
        <f>+IF(AND(CkRec07!H32&lt;&gt;$H$11,CkRec07!H32&lt;&gt;$I$11,CkRec07!H32&lt;&gt;$J$11,CkRec07!H32&lt;&gt;$K$11,CkRec07!H32&lt;&gt;$L$11,CkRec07!H32&lt;&gt;$M$11),VLOOKUP(CkRec07!H32,CkRec07!$H$16:$N$35,7,0),0)</f>
        <v>0</v>
      </c>
      <c r="O29" s="96" t="str">
        <f>+IF(AND(CkRec07!H32&lt;&gt;$H$11,CkRec07!H32&lt;&gt;$I$11,CkRec07!H32&lt;&gt;$J$11,CkRec07!H32&lt;&gt;$K$11,CkRec07!H32&lt;&gt;$L$11,CkRec07!H32&lt;&gt;$M$11),VLOOKUP(CkRec07!H32,CkRec07!$H$16:$N$35,1,0),0)</f>
        <v/>
      </c>
      <c r="P29" s="94">
        <f>+IF(AND(CkRec07!H32&lt;&gt;$H$11,CkRec07!H32&lt;&gt;$I$11,CkRec07!H32&lt;&gt;$J$11,CkRec07!H32&lt;&gt;$K$11,CkRec07!H32&lt;&gt;$L$11,CkRec07!H32&lt;&gt;$M$11),CkRec07!O32,0)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 x14ac:dyDescent="0.3">
      <c r="A30" s="186">
        <f>IF(CkRec07!E33&gt;0,CkRec07!E33,CkRec07!B33)</f>
        <v>0</v>
      </c>
      <c r="B30" s="192">
        <f>IF(CkRec07!C33&gt;0,CkRec07!C33,CkRec07!A33)</f>
        <v>0</v>
      </c>
      <c r="C30" s="90">
        <f>CkRec07!G33</f>
        <v>0</v>
      </c>
      <c r="D30" s="12">
        <f>CkRec07!J33</f>
        <v>0</v>
      </c>
      <c r="E30" s="12">
        <f>CkRec07!K33</f>
        <v>0</v>
      </c>
      <c r="F30" s="12">
        <f t="shared" si="1"/>
        <v>0</v>
      </c>
      <c r="G30" s="12">
        <f>CkRec07!P33</f>
        <v>0</v>
      </c>
      <c r="H30" s="13">
        <f>+IF(CkRec07!H33='CDR 07'!$H$11,CkRec07!O33,0)</f>
        <v>0</v>
      </c>
      <c r="I30" s="13">
        <f>+IF(CkRec07!H33='CDR 07'!$I$11,CkRec07!O33,0)</f>
        <v>0</v>
      </c>
      <c r="J30" s="13">
        <f>+IF(CkRec07!H33='CDR 07'!$J$11,CkRec07!O33,0)</f>
        <v>0</v>
      </c>
      <c r="K30" s="13">
        <f>+IF(CkRec07!H33='CDR 07'!$K$11,CkRec07!O33,0)</f>
        <v>0</v>
      </c>
      <c r="L30" s="13">
        <f>+IF(CkRec07!H33='CDR 07'!$L$11,CkRec07!O33,0)</f>
        <v>0</v>
      </c>
      <c r="M30" s="13">
        <f>+IF(CkRec07!H33='CDR 07'!$M$11,CkRec07!O33,0)</f>
        <v>0</v>
      </c>
      <c r="N30" s="95">
        <f>+IF(AND(CkRec07!H33&lt;&gt;$H$11,CkRec07!H33&lt;&gt;$I$11,CkRec07!H33&lt;&gt;$J$11,CkRec07!H33&lt;&gt;$K$11,CkRec07!H33&lt;&gt;$L$11,CkRec07!H33&lt;&gt;$M$11),VLOOKUP(CkRec07!H33,CkRec07!$H$16:$N$35,7,0),0)</f>
        <v>0</v>
      </c>
      <c r="O30" s="96" t="str">
        <f>+IF(AND(CkRec07!H33&lt;&gt;$H$11,CkRec07!H33&lt;&gt;$I$11,CkRec07!H33&lt;&gt;$J$11,CkRec07!H33&lt;&gt;$K$11,CkRec07!H33&lt;&gt;$L$11,CkRec07!H33&lt;&gt;$M$11),VLOOKUP(CkRec07!H33,CkRec07!$H$16:$N$35,1,0),0)</f>
        <v/>
      </c>
      <c r="P30" s="94">
        <f>+IF(AND(CkRec07!H33&lt;&gt;$H$11,CkRec07!H33&lt;&gt;$I$11,CkRec07!H33&lt;&gt;$J$11,CkRec07!H33&lt;&gt;$K$11,CkRec07!H33&lt;&gt;$L$11,CkRec07!H33&lt;&gt;$M$11),CkRec07!O33,0)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 x14ac:dyDescent="0.3">
      <c r="A31" s="186">
        <f>IF(CkRec07!E34&gt;0,CkRec07!E34,CkRec07!B34)</f>
        <v>0</v>
      </c>
      <c r="B31" s="192">
        <f>IF(CkRec07!C34&gt;0,CkRec07!C34,CkRec07!A34)</f>
        <v>0</v>
      </c>
      <c r="C31" s="90">
        <f>CkRec07!G34</f>
        <v>0</v>
      </c>
      <c r="D31" s="12">
        <f>CkRec07!J34</f>
        <v>0</v>
      </c>
      <c r="E31" s="12">
        <f>CkRec07!K34</f>
        <v>0</v>
      </c>
      <c r="F31" s="12">
        <f t="shared" si="1"/>
        <v>0</v>
      </c>
      <c r="G31" s="12">
        <f>CkRec07!P34</f>
        <v>0</v>
      </c>
      <c r="H31" s="13">
        <f>+IF(CkRec07!H34='CDR 07'!$H$11,CkRec07!O34,0)</f>
        <v>0</v>
      </c>
      <c r="I31" s="13">
        <f>+IF(CkRec07!H34='CDR 07'!$I$11,CkRec07!O34,0)</f>
        <v>0</v>
      </c>
      <c r="J31" s="13">
        <f>+IF(CkRec07!H34='CDR 07'!$J$11,CkRec07!O34,0)</f>
        <v>0</v>
      </c>
      <c r="K31" s="13">
        <f>+IF(CkRec07!H34='CDR 07'!$K$11,CkRec07!O34,0)</f>
        <v>0</v>
      </c>
      <c r="L31" s="13">
        <f>+IF(CkRec07!H34='CDR 07'!$L$11,CkRec07!O34,0)</f>
        <v>0</v>
      </c>
      <c r="M31" s="13">
        <f>+IF(CkRec07!H34='CDR 07'!$M$11,CkRec07!O34,0)</f>
        <v>0</v>
      </c>
      <c r="N31" s="95">
        <f>+IF(AND(CkRec07!H34&lt;&gt;$H$11,CkRec07!H34&lt;&gt;$I$11,CkRec07!H34&lt;&gt;$J$11,CkRec07!H34&lt;&gt;$K$11,CkRec07!H34&lt;&gt;$L$11,CkRec07!H34&lt;&gt;$M$11),VLOOKUP(CkRec07!H34,CkRec07!$H$16:$N$35,7,0),0)</f>
        <v>0</v>
      </c>
      <c r="O31" s="96" t="str">
        <f>+IF(AND(CkRec07!H34&lt;&gt;$H$11,CkRec07!H34&lt;&gt;$I$11,CkRec07!H34&lt;&gt;$J$11,CkRec07!H34&lt;&gt;$K$11,CkRec07!H34&lt;&gt;$L$11,CkRec07!H34&lt;&gt;$M$11),VLOOKUP(CkRec07!H34,CkRec07!$H$16:$N$35,1,0),0)</f>
        <v/>
      </c>
      <c r="P31" s="94">
        <f>+IF(AND(CkRec07!H34&lt;&gt;$H$11,CkRec07!H34&lt;&gt;$I$11,CkRec07!H34&lt;&gt;$J$11,CkRec07!H34&lt;&gt;$K$11,CkRec07!H34&lt;&gt;$L$11,CkRec07!H34&lt;&gt;$M$11),CkRec07!O34,0)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 x14ac:dyDescent="0.3">
      <c r="A32" s="186">
        <f>IF(CkRec07!E35&gt;0,CkRec07!E35,CkRec07!B35)</f>
        <v>0</v>
      </c>
      <c r="B32" s="192">
        <f>IF(CkRec07!C35&gt;0,CkRec07!C35,CkRec07!A35)</f>
        <v>0</v>
      </c>
      <c r="C32" s="90">
        <f>CkRec07!G35</f>
        <v>0</v>
      </c>
      <c r="D32" s="12">
        <f>CkRec07!J35</f>
        <v>0</v>
      </c>
      <c r="E32" s="12">
        <f>CkRec07!K35</f>
        <v>0</v>
      </c>
      <c r="F32" s="12">
        <f t="shared" ref="F32" si="3">+F31+D32-E32</f>
        <v>0</v>
      </c>
      <c r="G32" s="12">
        <f>CkRec07!P35</f>
        <v>0</v>
      </c>
      <c r="H32" s="13">
        <f>+IF(CkRec07!H35='CDR 07'!$H$11,CkRec07!O35,0)</f>
        <v>0</v>
      </c>
      <c r="I32" s="13">
        <f>+IF(CkRec07!H35='CDR 07'!$I$11,CkRec07!O35,0)</f>
        <v>0</v>
      </c>
      <c r="J32" s="13">
        <f>+IF(CkRec07!H35='CDR 07'!$J$11,CkRec07!O35,0)</f>
        <v>0</v>
      </c>
      <c r="K32" s="13">
        <f>+IF(CkRec07!H35='CDR 07'!$K$11,CkRec07!O35,0)</f>
        <v>0</v>
      </c>
      <c r="L32" s="13">
        <f>+IF(CkRec07!H35='CDR 07'!$L$11,CkRec07!O35,0)</f>
        <v>0</v>
      </c>
      <c r="M32" s="13">
        <f>+IF(CkRec07!H35='CDR 07'!$M$11,CkRec07!O35,0)</f>
        <v>0</v>
      </c>
      <c r="N32" s="95">
        <f>+IF(AND(CkRec07!H35&lt;&gt;$H$11,CkRec07!H35&lt;&gt;$I$11,CkRec07!H35&lt;&gt;$J$11,CkRec07!H35&lt;&gt;$K$11,CkRec07!H35&lt;&gt;$L$11,CkRec07!H35&lt;&gt;$M$11),VLOOKUP(CkRec07!H35,CkRec07!$H$16:$N$35,7,0),0)</f>
        <v>0</v>
      </c>
      <c r="O32" s="96" t="str">
        <f>+IF(AND(CkRec07!H35&lt;&gt;$H$11,CkRec07!H35&lt;&gt;$I$11,CkRec07!H35&lt;&gt;$J$11,CkRec07!H35&lt;&gt;$K$11,CkRec07!H35&lt;&gt;$L$11,CkRec07!H35&lt;&gt;$M$11),VLOOKUP(CkRec07!H35,CkRec07!$H$16:$N$35,1,0),0)</f>
        <v/>
      </c>
      <c r="P32" s="94">
        <f>+IF(AND(CkRec07!H35&lt;&gt;$H$11,CkRec07!H35&lt;&gt;$I$11,CkRec07!H35&lt;&gt;$J$11,CkRec07!H35&lt;&gt;$K$11,CkRec07!H35&lt;&gt;$L$11,CkRec07!H35&lt;&gt;$M$11),CkRec07!O35,0)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s="82" customFormat="1" ht="17.25" thickBot="1" x14ac:dyDescent="0.35">
      <c r="A33" s="15"/>
      <c r="B33" s="15"/>
      <c r="C33" s="97" t="s">
        <v>291</v>
      </c>
      <c r="D33" s="98">
        <f>SUM(D13:D32)</f>
        <v>0</v>
      </c>
      <c r="E33" s="98">
        <f>SUM(E13:E32)</f>
        <v>0</v>
      </c>
      <c r="F33" s="98"/>
      <c r="G33" s="98">
        <f t="shared" ref="G33:M33" si="5">SUM(G13:G32)</f>
        <v>0</v>
      </c>
      <c r="H33" s="98">
        <f t="shared" si="5"/>
        <v>0</v>
      </c>
      <c r="I33" s="98">
        <f t="shared" si="5"/>
        <v>0</v>
      </c>
      <c r="J33" s="98">
        <f t="shared" si="5"/>
        <v>0</v>
      </c>
      <c r="K33" s="98">
        <f t="shared" si="5"/>
        <v>0</v>
      </c>
      <c r="L33" s="98">
        <f t="shared" si="5"/>
        <v>0</v>
      </c>
      <c r="M33" s="98">
        <f t="shared" si="5"/>
        <v>0</v>
      </c>
      <c r="N33" s="98"/>
      <c r="O33" s="98"/>
      <c r="P33" s="98">
        <f t="shared" ref="P33" si="6">SUM(P13:P32)</f>
        <v>0</v>
      </c>
    </row>
    <row r="34" spans="1:16" ht="17.25" thickTop="1" x14ac:dyDescent="0.3"/>
    <row r="35" spans="1:16" x14ac:dyDescent="0.3">
      <c r="D35" s="2"/>
      <c r="E35" s="2"/>
      <c r="F35" s="2"/>
      <c r="K35" s="2" t="s">
        <v>18</v>
      </c>
    </row>
    <row r="36" spans="1:16" x14ac:dyDescent="0.3">
      <c r="D36" s="2"/>
      <c r="E36" s="2"/>
      <c r="F36" s="2"/>
      <c r="K36" s="2"/>
    </row>
    <row r="37" spans="1:16" x14ac:dyDescent="0.3">
      <c r="D37" s="2"/>
      <c r="E37" s="2"/>
      <c r="F37" s="2"/>
      <c r="K37" s="4"/>
    </row>
    <row r="38" spans="1:16" x14ac:dyDescent="0.3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 x14ac:dyDescent="0.3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 x14ac:dyDescent="0.3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AB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Z40"/>
  <sheetViews>
    <sheetView topLeftCell="F1" workbookViewId="0">
      <selection activeCell="Z1" sqref="Z1"/>
    </sheetView>
  </sheetViews>
  <sheetFormatPr defaultRowHeight="16.5" x14ac:dyDescent="0.3"/>
  <cols>
    <col min="1" max="1" width="8.285156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5" width="9.140625" style="3" hidden="1" customWidth="1"/>
    <col min="26" max="26" width="20.5703125" style="3" customWidth="1"/>
    <col min="27" max="16384" width="9.140625" style="3"/>
  </cols>
  <sheetData>
    <row r="1" spans="1:26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1"/>
      <c r="U1" s="1"/>
      <c r="V1" s="1"/>
      <c r="W1" s="1"/>
      <c r="X1" s="1"/>
      <c r="Y1" s="1"/>
      <c r="Z1" s="294" t="s">
        <v>288</v>
      </c>
    </row>
    <row r="2" spans="1:26" s="2" customFormat="1" x14ac:dyDescent="0.3">
      <c r="A2" s="338" t="str">
        <f>CkRec08!E40</f>
        <v>August 1-31,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6" s="2" customFormat="1" x14ac:dyDescent="0.3">
      <c r="M3" s="91" t="s">
        <v>261</v>
      </c>
      <c r="N3" s="93" t="s">
        <v>290</v>
      </c>
      <c r="O3" s="4"/>
      <c r="P3" s="4"/>
    </row>
    <row r="4" spans="1:26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6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6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6" x14ac:dyDescent="0.3">
      <c r="M7" s="91" t="s">
        <v>264</v>
      </c>
      <c r="N7" s="92" t="s">
        <v>265</v>
      </c>
    </row>
    <row r="9" spans="1:26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50" t="s">
        <v>259</v>
      </c>
    </row>
    <row r="10" spans="1:26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50"/>
    </row>
    <row r="11" spans="1:26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  <c r="S11" s="102"/>
    </row>
    <row r="12" spans="1:26" x14ac:dyDescent="0.3">
      <c r="A12" s="89"/>
      <c r="B12" s="90"/>
      <c r="C12" s="9" t="s">
        <v>64</v>
      </c>
      <c r="D12" s="9"/>
      <c r="E12" s="9"/>
      <c r="F12" s="9">
        <f>CkRec08!M15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102" t="str">
        <f>IF(AND(R12&lt;=0,R12&lt;=0),"HIDE","UNHIDE")</f>
        <v>HIDE</v>
      </c>
      <c r="V12" s="3">
        <v>1</v>
      </c>
    </row>
    <row r="13" spans="1:26" x14ac:dyDescent="0.3">
      <c r="A13" s="186">
        <f>IF(CkRec08!E16&gt;0,CkRec08!E16,CkRec08!B16)</f>
        <v>0</v>
      </c>
      <c r="B13" s="192">
        <f>IF(CkRec08!C16&gt;0,CkRec08!C16,CkRec08!A16)</f>
        <v>0</v>
      </c>
      <c r="C13" s="90">
        <f>CkRec08!G16</f>
        <v>0</v>
      </c>
      <c r="D13" s="12">
        <f>CkRec08!J16</f>
        <v>0</v>
      </c>
      <c r="E13" s="12">
        <f>CkRec08!K16</f>
        <v>0</v>
      </c>
      <c r="F13" s="12">
        <f>+F12+D13-E13</f>
        <v>0</v>
      </c>
      <c r="G13" s="12">
        <f>CkRec08!P16</f>
        <v>0</v>
      </c>
      <c r="H13" s="13">
        <f>+IF(CkRec08!H16='CDR 08'!$H$11,CkRec08!O16,0)</f>
        <v>0</v>
      </c>
      <c r="I13" s="13">
        <f>+IF(CkRec08!H16='CDR 08'!$I$11,CkRec08!O16,0)</f>
        <v>0</v>
      </c>
      <c r="J13" s="13">
        <f>+IF(CkRec08!H16='CDR 08'!$J$11,CkRec08!O16,0)</f>
        <v>0</v>
      </c>
      <c r="K13" s="13">
        <f>+IF(CkRec08!H16='CDR 08'!$K$11,CkRec08!O16,0)</f>
        <v>0</v>
      </c>
      <c r="L13" s="13">
        <f>+IF(CkRec08!H16='CDR 08'!$L$11,CkRec08!O161,0)</f>
        <v>0</v>
      </c>
      <c r="M13" s="13">
        <f>+IF(CkRec08!H16='CDR 08'!$M$11,CkRec08!O16,0)</f>
        <v>0</v>
      </c>
      <c r="N13" s="95">
        <f>+IF(AND(CkRec08!H16&lt;&gt;$H$11,CkRec08!H16&lt;&gt;$I$11,CkRec08!H16&lt;&gt;$J$11,CkRec08!H16&lt;&gt;$K$11,CkRec08!H16&lt;&gt;$L$11,CkRec08!H16&lt;&gt;$M$11),VLOOKUP(CkRec08!H16,CkRec08!$H$16:$N$35,7,0),0)</f>
        <v>0</v>
      </c>
      <c r="O13" s="96" t="str">
        <f>+IF(AND(CkRec08!H16&lt;&gt;$H$11,CkRec08!H16&lt;&gt;$I$11,CkRec08!H16&lt;&gt;$J$11,CkRec08!H16&lt;&gt;$K$11,CkRec08!H16&lt;&gt;$L$11,CkRec08!H16&lt;&gt;$M$11),VLOOKUP(CkRec08!H16,CkRec08!$H$16:$N$35,1,0),0)</f>
        <v/>
      </c>
      <c r="P13" s="94">
        <f>+IF(AND(CkRec08!H16&lt;&gt;$H$11,CkRec08!H16&lt;&gt;$I$11,CkRec08!H16&lt;&gt;$J$11,CkRec08!H16&lt;&gt;$K$11,CkRec08!H16&lt;&gt;$L$11,CkRec08!H16&lt;&gt;$M$11),CkRec08!O16,0)</f>
        <v>0</v>
      </c>
      <c r="R13" s="191">
        <f>SUM(D13:E13)</f>
        <v>0</v>
      </c>
      <c r="S13" s="102" t="str">
        <f t="shared" ref="S13:S31" si="0">IF(AND(R13&lt;=0,R13&lt;=0),"HIDE","UNHIDE")</f>
        <v>HIDE</v>
      </c>
      <c r="V13" s="3">
        <v>2</v>
      </c>
    </row>
    <row r="14" spans="1:26" x14ac:dyDescent="0.3">
      <c r="A14" s="186">
        <f>IF(CkRec08!E17&gt;0,CkRec08!E17,CkRec08!B17)</f>
        <v>0</v>
      </c>
      <c r="B14" s="192">
        <f>IF(CkRec08!C17&gt;0,CkRec08!C17,CkRec08!A17)</f>
        <v>0</v>
      </c>
      <c r="C14" s="90">
        <f>CkRec08!G17</f>
        <v>0</v>
      </c>
      <c r="D14" s="12">
        <f>CkRec08!J17</f>
        <v>0</v>
      </c>
      <c r="E14" s="12">
        <f>CkRec08!K17</f>
        <v>0</v>
      </c>
      <c r="F14" s="12">
        <f t="shared" ref="F14:F31" si="1">+F13+D14-E14</f>
        <v>0</v>
      </c>
      <c r="G14" s="12">
        <f>CkRec08!P17</f>
        <v>0</v>
      </c>
      <c r="H14" s="13">
        <f>+IF(CkRec08!H17='CDR 08'!$H$11,CkRec08!O17,0)</f>
        <v>0</v>
      </c>
      <c r="I14" s="13">
        <f>+IF(CkRec08!H17='CDR 08'!$I$11,CkRec08!O17,0)</f>
        <v>0</v>
      </c>
      <c r="J14" s="13">
        <f>+IF(CkRec08!H17='CDR 08'!$J$11,CkRec08!O17,0)</f>
        <v>0</v>
      </c>
      <c r="K14" s="13">
        <f>+IF(CkRec08!H17='CDR 08'!$K$11,CkRec08!O17,0)</f>
        <v>0</v>
      </c>
      <c r="L14" s="13">
        <f>+IF(CkRec08!H17='CDR 08'!$L$11,CkRec08!O162,0)</f>
        <v>0</v>
      </c>
      <c r="M14" s="13">
        <f>+IF(CkRec08!H17='CDR 08'!$M$11,CkRec08!O17,0)</f>
        <v>0</v>
      </c>
      <c r="N14" s="95">
        <f>+IF(AND(CkRec08!H17&lt;&gt;$H$11,CkRec08!H17&lt;&gt;$I$11,CkRec08!H17&lt;&gt;$J$11,CkRec08!H17&lt;&gt;$K$11,CkRec08!H17&lt;&gt;$L$11,CkRec08!H17&lt;&gt;$M$11),VLOOKUP(CkRec08!H17,CkRec08!$H$16:$N$35,7,0),0)</f>
        <v>0</v>
      </c>
      <c r="O14" s="96" t="str">
        <f>+IF(AND(CkRec08!H17&lt;&gt;$H$11,CkRec08!H17&lt;&gt;$I$11,CkRec08!H17&lt;&gt;$J$11,CkRec08!H17&lt;&gt;$K$11,CkRec08!H17&lt;&gt;$L$11,CkRec08!H17&lt;&gt;$M$11),VLOOKUP(CkRec08!H17,CkRec08!$H$16:$N$35,1,0),0)</f>
        <v/>
      </c>
      <c r="P14" s="94">
        <f>+IF(AND(CkRec08!H17&lt;&gt;$H$11,CkRec08!H17&lt;&gt;$I$11,CkRec08!H17&lt;&gt;$J$11,CkRec08!H17&lt;&gt;$K$11,CkRec08!H17&lt;&gt;$L$11,CkRec08!H17&lt;&gt;$M$11),CkRec08!O17,0)</f>
        <v>0</v>
      </c>
      <c r="R14" s="191">
        <f t="shared" ref="R14:R32" si="2">SUM(D14:E14)</f>
        <v>0</v>
      </c>
      <c r="S14" s="102" t="str">
        <f t="shared" si="0"/>
        <v>HIDE</v>
      </c>
      <c r="V14" s="3">
        <v>3</v>
      </c>
    </row>
    <row r="15" spans="1:26" x14ac:dyDescent="0.3">
      <c r="A15" s="186">
        <f>IF(CkRec08!E18&gt;0,CkRec08!E18,CkRec08!B18)</f>
        <v>0</v>
      </c>
      <c r="B15" s="192">
        <f>IF(CkRec08!C18&gt;0,CkRec08!C18,CkRec08!A18)</f>
        <v>0</v>
      </c>
      <c r="C15" s="90">
        <f>CkRec08!G18</f>
        <v>0</v>
      </c>
      <c r="D15" s="12">
        <f>CkRec08!J18</f>
        <v>0</v>
      </c>
      <c r="E15" s="12">
        <f>CkRec08!K18</f>
        <v>0</v>
      </c>
      <c r="F15" s="12">
        <f t="shared" si="1"/>
        <v>0</v>
      </c>
      <c r="G15" s="12">
        <f>CkRec08!P18</f>
        <v>0</v>
      </c>
      <c r="H15" s="13">
        <f>+IF(CkRec08!H18='CDR 08'!$H$11,CkRec08!O18,0)</f>
        <v>0</v>
      </c>
      <c r="I15" s="13">
        <f>+IF(CkRec08!H18='CDR 08'!$I$11,CkRec08!O18,0)</f>
        <v>0</v>
      </c>
      <c r="J15" s="13">
        <f>+IF(CkRec08!H18='CDR 08'!$J$11,CkRec08!O18,0)</f>
        <v>0</v>
      </c>
      <c r="K15" s="13">
        <f>+IF(CkRec08!H18='CDR 08'!$K$11,CkRec08!O18,0)</f>
        <v>0</v>
      </c>
      <c r="L15" s="13">
        <f>+IF(CkRec08!H18='CDR 08'!$L$11,CkRec08!O163,0)</f>
        <v>0</v>
      </c>
      <c r="M15" s="13">
        <f>+IF(CkRec08!H18='CDR 08'!$M$11,CkRec08!O18,0)</f>
        <v>0</v>
      </c>
      <c r="N15" s="95">
        <f>+IF(AND(CkRec08!H18&lt;&gt;$H$11,CkRec08!H18&lt;&gt;$I$11,CkRec08!H18&lt;&gt;$J$11,CkRec08!H18&lt;&gt;$K$11,CkRec08!H18&lt;&gt;$L$11,CkRec08!H18&lt;&gt;$M$11),VLOOKUP(CkRec08!H18,CkRec08!$H$16:$N$35,7,0),0)</f>
        <v>0</v>
      </c>
      <c r="O15" s="96" t="str">
        <f>+IF(AND(CkRec08!H18&lt;&gt;$H$11,CkRec08!H18&lt;&gt;$I$11,CkRec08!H18&lt;&gt;$J$11,CkRec08!H18&lt;&gt;$K$11,CkRec08!H18&lt;&gt;$L$11,CkRec08!H18&lt;&gt;$M$11),VLOOKUP(CkRec08!H18,CkRec08!$H$16:$N$35,1,0),0)</f>
        <v/>
      </c>
      <c r="P15" s="94">
        <f>+IF(AND(CkRec08!H18&lt;&gt;$H$11,CkRec08!H18&lt;&gt;$I$11,CkRec08!H18&lt;&gt;$J$11,CkRec08!H18&lt;&gt;$K$11,CkRec08!H18&lt;&gt;$L$11,CkRec08!H18&lt;&gt;$M$11),CkRec08!O18,0)</f>
        <v>0</v>
      </c>
      <c r="R15" s="191">
        <f t="shared" si="2"/>
        <v>0</v>
      </c>
      <c r="S15" s="102" t="str">
        <f t="shared" si="0"/>
        <v>HIDE</v>
      </c>
      <c r="V15" s="3">
        <v>4</v>
      </c>
    </row>
    <row r="16" spans="1:26" x14ac:dyDescent="0.3">
      <c r="A16" s="186">
        <f>IF(CkRec08!E19&gt;0,CkRec08!E19,CkRec08!B19)</f>
        <v>0</v>
      </c>
      <c r="B16" s="192">
        <f>IF(CkRec08!C19&gt;0,CkRec08!C19,CkRec08!A19)</f>
        <v>0</v>
      </c>
      <c r="C16" s="90">
        <f>CkRec08!G19</f>
        <v>0</v>
      </c>
      <c r="D16" s="12">
        <f>CkRec08!J19</f>
        <v>0</v>
      </c>
      <c r="E16" s="12">
        <f>CkRec08!K19</f>
        <v>0</v>
      </c>
      <c r="F16" s="12">
        <f t="shared" si="1"/>
        <v>0</v>
      </c>
      <c r="G16" s="12">
        <f>CkRec08!P19</f>
        <v>0</v>
      </c>
      <c r="H16" s="13">
        <f>+IF(CkRec08!H19='CDR 08'!$H$11,CkRec08!O19,0)</f>
        <v>0</v>
      </c>
      <c r="I16" s="13">
        <f>+IF(CkRec08!H19='CDR 08'!$I$11,CkRec08!O19,0)</f>
        <v>0</v>
      </c>
      <c r="J16" s="13">
        <f>+IF(CkRec08!H19='CDR 08'!$J$11,CkRec08!O19,0)</f>
        <v>0</v>
      </c>
      <c r="K16" s="13">
        <f>+IF(CkRec08!H19='CDR 08'!$K$11,CkRec08!O19,0)</f>
        <v>0</v>
      </c>
      <c r="L16" s="13">
        <f>+IF(CkRec08!H19='CDR 08'!$L$11,CkRec08!O164,0)</f>
        <v>0</v>
      </c>
      <c r="M16" s="13">
        <f>+IF(CkRec08!H19='CDR 08'!$M$11,CkRec08!O19,0)</f>
        <v>0</v>
      </c>
      <c r="N16" s="95">
        <f>+IF(AND(CkRec08!H19&lt;&gt;$H$11,CkRec08!H19&lt;&gt;$I$11,CkRec08!H19&lt;&gt;$J$11,CkRec08!H19&lt;&gt;$K$11,CkRec08!H19&lt;&gt;$L$11,CkRec08!H19&lt;&gt;$M$11),VLOOKUP(CkRec08!H19,CkRec08!$H$16:$N$35,7,0),0)</f>
        <v>0</v>
      </c>
      <c r="O16" s="96" t="str">
        <f>+IF(AND(CkRec08!H19&lt;&gt;$H$11,CkRec08!H19&lt;&gt;$I$11,CkRec08!H19&lt;&gt;$J$11,CkRec08!H19&lt;&gt;$K$11,CkRec08!H19&lt;&gt;$L$11,CkRec08!H19&lt;&gt;$M$11),VLOOKUP(CkRec08!H19,CkRec08!$H$16:$N$35,1,0),0)</f>
        <v/>
      </c>
      <c r="P16" s="94">
        <f>+IF(AND(CkRec08!H19&lt;&gt;$H$11,CkRec08!H19&lt;&gt;$I$11,CkRec08!H19&lt;&gt;$J$11,CkRec08!H19&lt;&gt;$K$11,CkRec08!H19&lt;&gt;$L$11,CkRec08!H19&lt;&gt;$M$11),CkRec08!O19,0)</f>
        <v>0</v>
      </c>
      <c r="R16" s="191">
        <f t="shared" si="2"/>
        <v>0</v>
      </c>
      <c r="S16" s="102" t="str">
        <f t="shared" si="0"/>
        <v>HIDE</v>
      </c>
      <c r="V16" s="3">
        <v>5</v>
      </c>
    </row>
    <row r="17" spans="1:22" x14ac:dyDescent="0.3">
      <c r="A17" s="186">
        <f>IF(CkRec08!E20&gt;0,CkRec08!E20,CkRec08!B20)</f>
        <v>0</v>
      </c>
      <c r="B17" s="192">
        <f>IF(CkRec08!C20&gt;0,CkRec08!C20,CkRec08!A20)</f>
        <v>0</v>
      </c>
      <c r="C17" s="90">
        <f>CkRec08!G20</f>
        <v>0</v>
      </c>
      <c r="D17" s="12">
        <f>CkRec08!J20</f>
        <v>0</v>
      </c>
      <c r="E17" s="12">
        <f>CkRec08!K20</f>
        <v>0</v>
      </c>
      <c r="F17" s="12">
        <f t="shared" si="1"/>
        <v>0</v>
      </c>
      <c r="G17" s="12">
        <f>CkRec08!P20</f>
        <v>0</v>
      </c>
      <c r="H17" s="13">
        <f>+IF(CkRec08!H20='CDR 08'!$H$11,CkRec08!O20,0)</f>
        <v>0</v>
      </c>
      <c r="I17" s="13">
        <f>+IF(CkRec08!H20='CDR 08'!$I$11,CkRec08!O20,0)</f>
        <v>0</v>
      </c>
      <c r="J17" s="13">
        <f>+IF(CkRec08!H20='CDR 08'!$J$11,CkRec08!O20,0)</f>
        <v>0</v>
      </c>
      <c r="K17" s="13">
        <f>+IF(CkRec08!H20='CDR 08'!$K$11,CkRec08!O20,0)</f>
        <v>0</v>
      </c>
      <c r="L17" s="13">
        <f>+IF(CkRec08!H20='CDR 08'!$L$11,CkRec08!O165,0)</f>
        <v>0</v>
      </c>
      <c r="M17" s="13">
        <f>+IF(CkRec08!H20='CDR 08'!$M$11,CkRec08!O20,0)</f>
        <v>0</v>
      </c>
      <c r="N17" s="95">
        <f>+IF(AND(CkRec08!H20&lt;&gt;$H$11,CkRec08!H20&lt;&gt;$I$11,CkRec08!H20&lt;&gt;$J$11,CkRec08!H20&lt;&gt;$K$11,CkRec08!H20&lt;&gt;$L$11,CkRec08!H20&lt;&gt;$M$11),VLOOKUP(CkRec08!H20,CkRec08!$H$16:$N$35,7,0),0)</f>
        <v>0</v>
      </c>
      <c r="O17" s="96" t="str">
        <f>+IF(AND(CkRec08!H20&lt;&gt;$H$11,CkRec08!H20&lt;&gt;$I$11,CkRec08!H20&lt;&gt;$J$11,CkRec08!H20&lt;&gt;$K$11,CkRec08!H20&lt;&gt;$L$11,CkRec08!H20&lt;&gt;$M$11),VLOOKUP(CkRec08!H20,CkRec08!$H$16:$N$35,1,0),0)</f>
        <v/>
      </c>
      <c r="P17" s="94">
        <f>+IF(AND(CkRec08!H20&lt;&gt;$H$11,CkRec08!H20&lt;&gt;$I$11,CkRec08!H20&lt;&gt;$J$11,CkRec08!H20&lt;&gt;$K$11,CkRec08!H20&lt;&gt;$L$11,CkRec08!H20&lt;&gt;$M$11),CkRec08!O20,0)</f>
        <v>0</v>
      </c>
      <c r="R17" s="191">
        <f t="shared" si="2"/>
        <v>0</v>
      </c>
      <c r="S17" s="102" t="str">
        <f t="shared" si="0"/>
        <v>HIDE</v>
      </c>
      <c r="V17" s="3">
        <v>6</v>
      </c>
    </row>
    <row r="18" spans="1:22" x14ac:dyDescent="0.3">
      <c r="A18" s="186">
        <f>IF(CkRec08!E21&gt;0,CkRec08!E21,CkRec08!B21)</f>
        <v>0</v>
      </c>
      <c r="B18" s="192">
        <f>IF(CkRec08!C21&gt;0,CkRec08!C21,CkRec08!A21)</f>
        <v>0</v>
      </c>
      <c r="C18" s="90">
        <f>CkRec08!G21</f>
        <v>0</v>
      </c>
      <c r="D18" s="12">
        <f>CkRec08!J21</f>
        <v>0</v>
      </c>
      <c r="E18" s="12">
        <f>CkRec08!K21</f>
        <v>0</v>
      </c>
      <c r="F18" s="12">
        <f t="shared" si="1"/>
        <v>0</v>
      </c>
      <c r="G18" s="12">
        <f>CkRec08!P21</f>
        <v>0</v>
      </c>
      <c r="H18" s="13">
        <f>+IF(CkRec08!H21='CDR 08'!$H$11,CkRec08!O21,0)</f>
        <v>0</v>
      </c>
      <c r="I18" s="13">
        <f>+IF(CkRec08!H21='CDR 08'!$I$11,CkRec08!O21,0)</f>
        <v>0</v>
      </c>
      <c r="J18" s="13">
        <f>+IF(CkRec08!H21='CDR 08'!$J$11,CkRec08!O21,0)</f>
        <v>0</v>
      </c>
      <c r="K18" s="13">
        <f>+IF(CkRec08!H21='CDR 08'!$K$11,CkRec08!O21,0)</f>
        <v>0</v>
      </c>
      <c r="L18" s="13">
        <f>+IF(CkRec08!H21='CDR 08'!$L$11,CkRec08!O166,0)</f>
        <v>0</v>
      </c>
      <c r="M18" s="13">
        <f>+IF(CkRec08!H21='CDR 08'!$M$11,CkRec08!O21,0)</f>
        <v>0</v>
      </c>
      <c r="N18" s="95">
        <f>+IF(AND(CkRec08!H21&lt;&gt;$H$11,CkRec08!H21&lt;&gt;$I$11,CkRec08!H21&lt;&gt;$J$11,CkRec08!H21&lt;&gt;$K$11,CkRec08!H21&lt;&gt;$L$11,CkRec08!H21&lt;&gt;$M$11),VLOOKUP(CkRec08!H21,CkRec08!$H$16:$N$35,7,0),0)</f>
        <v>0</v>
      </c>
      <c r="O18" s="96" t="str">
        <f>+IF(AND(CkRec08!H21&lt;&gt;$H$11,CkRec08!H21&lt;&gt;$I$11,CkRec08!H21&lt;&gt;$J$11,CkRec08!H21&lt;&gt;$K$11,CkRec08!H21&lt;&gt;$L$11,CkRec08!H21&lt;&gt;$M$11),VLOOKUP(CkRec08!H21,CkRec08!$H$16:$N$35,1,0),0)</f>
        <v/>
      </c>
      <c r="P18" s="94">
        <f>+IF(AND(CkRec08!H21&lt;&gt;$H$11,CkRec08!H21&lt;&gt;$I$11,CkRec08!H21&lt;&gt;$J$11,CkRec08!H21&lt;&gt;$K$11,CkRec08!H21&lt;&gt;$L$11,CkRec08!H21&lt;&gt;$M$11),CkRec08!O21,0)</f>
        <v>0</v>
      </c>
      <c r="R18" s="191">
        <f t="shared" si="2"/>
        <v>0</v>
      </c>
      <c r="S18" s="102" t="str">
        <f t="shared" si="0"/>
        <v>HIDE</v>
      </c>
      <c r="V18" s="3">
        <v>7</v>
      </c>
    </row>
    <row r="19" spans="1:22" x14ac:dyDescent="0.3">
      <c r="A19" s="186">
        <f>IF(CkRec08!E22&gt;0,CkRec08!E22,CkRec08!B22)</f>
        <v>0</v>
      </c>
      <c r="B19" s="192">
        <f>IF(CkRec08!C22&gt;0,CkRec08!C22,CkRec08!A22)</f>
        <v>0</v>
      </c>
      <c r="C19" s="90">
        <f>CkRec08!G22</f>
        <v>0</v>
      </c>
      <c r="D19" s="12">
        <f>CkRec08!J22</f>
        <v>0</v>
      </c>
      <c r="E19" s="12">
        <f>CkRec08!K22</f>
        <v>0</v>
      </c>
      <c r="F19" s="12">
        <f t="shared" si="1"/>
        <v>0</v>
      </c>
      <c r="G19" s="12">
        <f>CkRec08!P22</f>
        <v>0</v>
      </c>
      <c r="H19" s="13">
        <f>+IF(CkRec08!H22='CDR 08'!$H$11,CkRec08!O22,0)</f>
        <v>0</v>
      </c>
      <c r="I19" s="13">
        <f>+IF(CkRec08!H22='CDR 08'!$I$11,CkRec08!O22,0)</f>
        <v>0</v>
      </c>
      <c r="J19" s="13">
        <f>+IF(CkRec08!H22='CDR 08'!$J$11,CkRec08!O22,0)</f>
        <v>0</v>
      </c>
      <c r="K19" s="13">
        <f>+IF(CkRec08!H22='CDR 08'!$K$11,CkRec08!O22,0)</f>
        <v>0</v>
      </c>
      <c r="L19" s="13">
        <f>+IF(CkRec08!H22='CDR 08'!$L$11,CkRec08!O167,0)</f>
        <v>0</v>
      </c>
      <c r="M19" s="13">
        <f>+IF(CkRec08!H22='CDR 08'!$M$11,CkRec08!O22,0)</f>
        <v>0</v>
      </c>
      <c r="N19" s="95">
        <f>+IF(AND(CkRec08!H22&lt;&gt;$H$11,CkRec08!H22&lt;&gt;$I$11,CkRec08!H22&lt;&gt;$J$11,CkRec08!H22&lt;&gt;$K$11,CkRec08!H22&lt;&gt;$L$11,CkRec08!H22&lt;&gt;$M$11),VLOOKUP(CkRec08!H22,CkRec08!$H$16:$N$35,7,0),0)</f>
        <v>0</v>
      </c>
      <c r="O19" s="96" t="str">
        <f>+IF(AND(CkRec08!H22&lt;&gt;$H$11,CkRec08!H22&lt;&gt;$I$11,CkRec08!H22&lt;&gt;$J$11,CkRec08!H22&lt;&gt;$K$11,CkRec08!H22&lt;&gt;$L$11,CkRec08!H22&lt;&gt;$M$11),VLOOKUP(CkRec08!H22,CkRec08!$H$16:$N$35,1,0),0)</f>
        <v/>
      </c>
      <c r="P19" s="94">
        <f>+IF(AND(CkRec08!H22&lt;&gt;$H$11,CkRec08!H22&lt;&gt;$I$11,CkRec08!H22&lt;&gt;$J$11,CkRec08!H22&lt;&gt;$K$11,CkRec08!H22&lt;&gt;$L$11,CkRec08!H22&lt;&gt;$M$11),CkRec08!O22,0)</f>
        <v>0</v>
      </c>
      <c r="R19" s="191">
        <f t="shared" si="2"/>
        <v>0</v>
      </c>
      <c r="S19" s="102" t="str">
        <f t="shared" si="0"/>
        <v>HIDE</v>
      </c>
      <c r="V19" s="3">
        <v>8</v>
      </c>
    </row>
    <row r="20" spans="1:22" x14ac:dyDescent="0.3">
      <c r="A20" s="186">
        <f>IF(CkRec08!E23&gt;0,CkRec08!E23,CkRec08!B23)</f>
        <v>0</v>
      </c>
      <c r="B20" s="192">
        <f>IF(CkRec08!C23&gt;0,CkRec08!C23,CkRec08!A23)</f>
        <v>0</v>
      </c>
      <c r="C20" s="90">
        <f>CkRec08!G23</f>
        <v>0</v>
      </c>
      <c r="D20" s="12">
        <f>CkRec08!J23</f>
        <v>0</v>
      </c>
      <c r="E20" s="12">
        <f>CkRec08!K23</f>
        <v>0</v>
      </c>
      <c r="F20" s="12">
        <f t="shared" si="1"/>
        <v>0</v>
      </c>
      <c r="G20" s="12">
        <f>CkRec08!P23</f>
        <v>0</v>
      </c>
      <c r="H20" s="13">
        <f>+IF(CkRec08!H23='CDR 08'!$H$11,CkRec08!O23,0)</f>
        <v>0</v>
      </c>
      <c r="I20" s="13">
        <f>+IF(CkRec08!H23='CDR 08'!$I$11,CkRec08!O23,0)</f>
        <v>0</v>
      </c>
      <c r="J20" s="13">
        <f>+IF(CkRec08!H23='CDR 08'!$J$11,CkRec08!O23,0)</f>
        <v>0</v>
      </c>
      <c r="K20" s="13">
        <f>+IF(CkRec08!H23='CDR 08'!$K$11,CkRec08!O23,0)</f>
        <v>0</v>
      </c>
      <c r="L20" s="13">
        <f>+IF(CkRec08!H23='CDR 08'!$L$11,CkRec08!O168,0)</f>
        <v>0</v>
      </c>
      <c r="M20" s="13">
        <f>+IF(CkRec08!H23='CDR 08'!$M$11,CkRec08!O23,0)</f>
        <v>0</v>
      </c>
      <c r="N20" s="95">
        <f>+IF(AND(CkRec08!H23&lt;&gt;$H$11,CkRec08!H23&lt;&gt;$I$11,CkRec08!H23&lt;&gt;$J$11,CkRec08!H23&lt;&gt;$K$11,CkRec08!H23&lt;&gt;$L$11,CkRec08!H23&lt;&gt;$M$11),VLOOKUP(CkRec08!H23,CkRec08!$H$16:$N$35,7,0),0)</f>
        <v>0</v>
      </c>
      <c r="O20" s="96" t="str">
        <f>+IF(AND(CkRec08!H23&lt;&gt;$H$11,CkRec08!H23&lt;&gt;$I$11,CkRec08!H23&lt;&gt;$J$11,CkRec08!H23&lt;&gt;$K$11,CkRec08!H23&lt;&gt;$L$11,CkRec08!H23&lt;&gt;$M$11),VLOOKUP(CkRec08!H23,CkRec08!$H$16:$N$35,1,0),0)</f>
        <v/>
      </c>
      <c r="P20" s="94">
        <f>+IF(AND(CkRec08!H23&lt;&gt;$H$11,CkRec08!H23&lt;&gt;$I$11,CkRec08!H23&lt;&gt;$J$11,CkRec08!H23&lt;&gt;$K$11,CkRec08!H23&lt;&gt;$L$11,CkRec08!H23&lt;&gt;$M$11),CkRec08!O23,0)</f>
        <v>0</v>
      </c>
      <c r="R20" s="191">
        <f t="shared" si="2"/>
        <v>0</v>
      </c>
      <c r="S20" s="102" t="str">
        <f t="shared" si="0"/>
        <v>HIDE</v>
      </c>
      <c r="V20" s="3">
        <v>9</v>
      </c>
    </row>
    <row r="21" spans="1:22" x14ac:dyDescent="0.3">
      <c r="A21" s="186">
        <f>IF(CkRec08!E24&gt;0,CkRec08!E24,CkRec08!B24)</f>
        <v>0</v>
      </c>
      <c r="B21" s="192">
        <f>IF(CkRec08!C24&gt;0,CkRec08!C24,CkRec08!A24)</f>
        <v>0</v>
      </c>
      <c r="C21" s="90">
        <f>CkRec08!G24</f>
        <v>0</v>
      </c>
      <c r="D21" s="12">
        <f>CkRec08!J24</f>
        <v>0</v>
      </c>
      <c r="E21" s="12">
        <f>CkRec08!K24</f>
        <v>0</v>
      </c>
      <c r="F21" s="12">
        <f t="shared" si="1"/>
        <v>0</v>
      </c>
      <c r="G21" s="12">
        <f>CkRec08!P24</f>
        <v>0</v>
      </c>
      <c r="H21" s="13">
        <f>+IF(CkRec08!H24='CDR 08'!$H$11,CkRec08!O24,0)</f>
        <v>0</v>
      </c>
      <c r="I21" s="13">
        <f>+IF(CkRec08!H24='CDR 08'!$I$11,CkRec08!O24,0)</f>
        <v>0</v>
      </c>
      <c r="J21" s="13">
        <f>+IF(CkRec08!H24='CDR 08'!$J$11,CkRec08!O24,0)</f>
        <v>0</v>
      </c>
      <c r="K21" s="13">
        <f>+IF(CkRec08!H24='CDR 08'!$K$11,CkRec08!O24,0)</f>
        <v>0</v>
      </c>
      <c r="L21" s="13">
        <f>+IF(CkRec08!H24='CDR 08'!$L$11,CkRec08!O169,0)</f>
        <v>0</v>
      </c>
      <c r="M21" s="13">
        <f>+IF(CkRec08!H24='CDR 08'!$M$11,CkRec08!O24,0)</f>
        <v>0</v>
      </c>
      <c r="N21" s="95">
        <f>+IF(AND(CkRec08!H24&lt;&gt;$H$11,CkRec08!H24&lt;&gt;$I$11,CkRec08!H24&lt;&gt;$J$11,CkRec08!H24&lt;&gt;$K$11,CkRec08!H24&lt;&gt;$L$11,CkRec08!H24&lt;&gt;$M$11),VLOOKUP(CkRec08!H24,CkRec08!$H$16:$N$35,7,0),0)</f>
        <v>0</v>
      </c>
      <c r="O21" s="96" t="str">
        <f>+IF(AND(CkRec08!H24&lt;&gt;$H$11,CkRec08!H24&lt;&gt;$I$11,CkRec08!H24&lt;&gt;$J$11,CkRec08!H24&lt;&gt;$K$11,CkRec08!H24&lt;&gt;$L$11,CkRec08!H24&lt;&gt;$M$11),VLOOKUP(CkRec08!H24,CkRec08!$H$16:$N$35,1,0),0)</f>
        <v/>
      </c>
      <c r="P21" s="94">
        <f>+IF(AND(CkRec08!H24&lt;&gt;$H$11,CkRec08!H24&lt;&gt;$I$11,CkRec08!H24&lt;&gt;$J$11,CkRec08!H24&lt;&gt;$K$11,CkRec08!H24&lt;&gt;$L$11,CkRec08!H24&lt;&gt;$M$11),CkRec08!O24,0)</f>
        <v>0</v>
      </c>
      <c r="R21" s="191">
        <f t="shared" si="2"/>
        <v>0</v>
      </c>
      <c r="S21" s="102" t="str">
        <f t="shared" si="0"/>
        <v>HIDE</v>
      </c>
      <c r="V21" s="3">
        <v>10</v>
      </c>
    </row>
    <row r="22" spans="1:22" x14ac:dyDescent="0.3">
      <c r="A22" s="186">
        <f>IF(CkRec08!E25&gt;0,CkRec08!E25,CkRec08!B25)</f>
        <v>0</v>
      </c>
      <c r="B22" s="192">
        <f>IF(CkRec08!C25&gt;0,CkRec08!C25,CkRec08!A25)</f>
        <v>0</v>
      </c>
      <c r="C22" s="90">
        <f>CkRec08!G25</f>
        <v>0</v>
      </c>
      <c r="D22" s="12">
        <f>CkRec08!J25</f>
        <v>0</v>
      </c>
      <c r="E22" s="12">
        <f>CkRec08!K25</f>
        <v>0</v>
      </c>
      <c r="F22" s="12">
        <f t="shared" si="1"/>
        <v>0</v>
      </c>
      <c r="G22" s="12">
        <f>CkRec08!P25</f>
        <v>0</v>
      </c>
      <c r="H22" s="13">
        <f>+IF(CkRec08!H25='CDR 08'!$H$11,CkRec08!O25,0)</f>
        <v>0</v>
      </c>
      <c r="I22" s="13">
        <f>+IF(CkRec08!H25='CDR 08'!$I$11,CkRec08!O25,0)</f>
        <v>0</v>
      </c>
      <c r="J22" s="13">
        <f>+IF(CkRec08!H25='CDR 08'!$J$11,CkRec08!O25,0)</f>
        <v>0</v>
      </c>
      <c r="K22" s="13">
        <f>+IF(CkRec08!H25='CDR 08'!$K$11,CkRec08!O25,0)</f>
        <v>0</v>
      </c>
      <c r="L22" s="13">
        <f>+IF(CkRec08!H25='CDR 08'!$L$11,CkRec08!O170,0)</f>
        <v>0</v>
      </c>
      <c r="M22" s="13">
        <f>+IF(CkRec08!H25='CDR 08'!$M$11,CkRec08!O25,0)</f>
        <v>0</v>
      </c>
      <c r="N22" s="95">
        <f>+IF(AND(CkRec08!H25&lt;&gt;$H$11,CkRec08!H25&lt;&gt;$I$11,CkRec08!H25&lt;&gt;$J$11,CkRec08!H25&lt;&gt;$K$11,CkRec08!H25&lt;&gt;$L$11,CkRec08!H25&lt;&gt;$M$11),VLOOKUP(CkRec08!H25,CkRec08!$H$16:$N$35,7,0),0)</f>
        <v>0</v>
      </c>
      <c r="O22" s="96" t="str">
        <f>+IF(AND(CkRec08!H25&lt;&gt;$H$11,CkRec08!H25&lt;&gt;$I$11,CkRec08!H25&lt;&gt;$J$11,CkRec08!H25&lt;&gt;$K$11,CkRec08!H25&lt;&gt;$L$11,CkRec08!H25&lt;&gt;$M$11),VLOOKUP(CkRec08!H25,CkRec08!$H$16:$N$35,1,0),0)</f>
        <v/>
      </c>
      <c r="P22" s="94">
        <f>+IF(AND(CkRec08!H25&lt;&gt;$H$11,CkRec08!H25&lt;&gt;$I$11,CkRec08!H25&lt;&gt;$J$11,CkRec08!H25&lt;&gt;$K$11,CkRec08!H25&lt;&gt;$L$11,CkRec08!H25&lt;&gt;$M$11),CkRec08!O25,0)</f>
        <v>0</v>
      </c>
      <c r="R22" s="191">
        <f t="shared" si="2"/>
        <v>0</v>
      </c>
      <c r="S22" s="102" t="str">
        <f t="shared" si="0"/>
        <v>HIDE</v>
      </c>
      <c r="V22" s="3">
        <v>11</v>
      </c>
    </row>
    <row r="23" spans="1:22" x14ac:dyDescent="0.3">
      <c r="A23" s="186">
        <f>IF(CkRec08!E26&gt;0,CkRec08!E26,CkRec08!B26)</f>
        <v>0</v>
      </c>
      <c r="B23" s="192">
        <f>IF(CkRec08!C26&gt;0,CkRec08!C26,CkRec08!A26)</f>
        <v>0</v>
      </c>
      <c r="C23" s="90">
        <f>CkRec08!G26</f>
        <v>0</v>
      </c>
      <c r="D23" s="12">
        <f>CkRec08!J26</f>
        <v>0</v>
      </c>
      <c r="E23" s="12">
        <f>CkRec08!K26</f>
        <v>0</v>
      </c>
      <c r="F23" s="12">
        <f t="shared" si="1"/>
        <v>0</v>
      </c>
      <c r="G23" s="12">
        <f>CkRec08!P26</f>
        <v>0</v>
      </c>
      <c r="H23" s="13">
        <f>+IF(CkRec08!H26='CDR 08'!$H$11,CkRec08!O26,0)</f>
        <v>0</v>
      </c>
      <c r="I23" s="13">
        <f>+IF(CkRec08!H26='CDR 08'!$I$11,CkRec08!O26,0)</f>
        <v>0</v>
      </c>
      <c r="J23" s="13">
        <f>+IF(CkRec08!H26='CDR 08'!$J$11,CkRec08!O26,0)</f>
        <v>0</v>
      </c>
      <c r="K23" s="13">
        <f>+IF(CkRec08!H26='CDR 08'!$K$11,CkRec08!O26,0)</f>
        <v>0</v>
      </c>
      <c r="L23" s="13">
        <f>+IF(CkRec08!H26='CDR 08'!$L$11,CkRec08!O171,0)</f>
        <v>0</v>
      </c>
      <c r="M23" s="13">
        <f>+IF(CkRec08!H26='CDR 08'!$M$11,CkRec08!O26,0)</f>
        <v>0</v>
      </c>
      <c r="N23" s="95">
        <f>+IF(AND(CkRec08!H26&lt;&gt;$H$11,CkRec08!H26&lt;&gt;$I$11,CkRec08!H26&lt;&gt;$J$11,CkRec08!H26&lt;&gt;$K$11,CkRec08!H26&lt;&gt;$L$11,CkRec08!H26&lt;&gt;$M$11),VLOOKUP(CkRec08!H26,CkRec08!$H$16:$N$35,7,0),0)</f>
        <v>0</v>
      </c>
      <c r="O23" s="96" t="str">
        <f>+IF(AND(CkRec08!H26&lt;&gt;$H$11,CkRec08!H26&lt;&gt;$I$11,CkRec08!H26&lt;&gt;$J$11,CkRec08!H26&lt;&gt;$K$11,CkRec08!H26&lt;&gt;$L$11,CkRec08!H26&lt;&gt;$M$11),VLOOKUP(CkRec08!H26,CkRec08!$H$16:$N$35,1,0),0)</f>
        <v/>
      </c>
      <c r="P23" s="94">
        <f>+IF(AND(CkRec08!H26&lt;&gt;$H$11,CkRec08!H26&lt;&gt;$I$11,CkRec08!H26&lt;&gt;$J$11,CkRec08!H26&lt;&gt;$K$11,CkRec08!H26&lt;&gt;$L$11,CkRec08!H26&lt;&gt;$M$11),CkRec08!O26,0)</f>
        <v>0</v>
      </c>
      <c r="R23" s="191">
        <f t="shared" si="2"/>
        <v>0</v>
      </c>
      <c r="S23" s="102" t="str">
        <f t="shared" si="0"/>
        <v>HIDE</v>
      </c>
      <c r="V23" s="3">
        <v>12</v>
      </c>
    </row>
    <row r="24" spans="1:22" x14ac:dyDescent="0.3">
      <c r="A24" s="186">
        <f>IF(CkRec08!E27&gt;0,CkRec08!E27,CkRec08!B27)</f>
        <v>0</v>
      </c>
      <c r="B24" s="192">
        <f>IF(CkRec08!C27&gt;0,CkRec08!C27,CkRec08!A27)</f>
        <v>0</v>
      </c>
      <c r="C24" s="90">
        <f>CkRec08!G27</f>
        <v>0</v>
      </c>
      <c r="D24" s="12">
        <f>CkRec08!J27</f>
        <v>0</v>
      </c>
      <c r="E24" s="12">
        <f>CkRec08!K27</f>
        <v>0</v>
      </c>
      <c r="F24" s="12">
        <f t="shared" si="1"/>
        <v>0</v>
      </c>
      <c r="G24" s="12">
        <f>CkRec08!P27</f>
        <v>0</v>
      </c>
      <c r="H24" s="13">
        <f>+IF(CkRec08!H27='CDR 08'!$H$11,CkRec08!O27,0)</f>
        <v>0</v>
      </c>
      <c r="I24" s="13">
        <f>+IF(CkRec08!H27='CDR 08'!$I$11,CkRec08!O27,0)</f>
        <v>0</v>
      </c>
      <c r="J24" s="13">
        <f>+IF(CkRec08!H27='CDR 08'!$J$11,CkRec08!O27,0)</f>
        <v>0</v>
      </c>
      <c r="K24" s="13">
        <f>+IF(CkRec08!H27='CDR 08'!$K$11,CkRec08!O27,0)</f>
        <v>0</v>
      </c>
      <c r="L24" s="13">
        <f>+IF(CkRec08!H27='CDR 08'!$L$11,CkRec08!O172,0)</f>
        <v>0</v>
      </c>
      <c r="M24" s="13">
        <f>+IF(CkRec08!H27='CDR 08'!$M$11,CkRec08!O27,0)</f>
        <v>0</v>
      </c>
      <c r="N24" s="95">
        <f>+IF(AND(CkRec08!H27&lt;&gt;$H$11,CkRec08!H27&lt;&gt;$I$11,CkRec08!H27&lt;&gt;$J$11,CkRec08!H27&lt;&gt;$K$11,CkRec08!H27&lt;&gt;$L$11,CkRec08!H27&lt;&gt;$M$11),VLOOKUP(CkRec08!H27,CkRec08!$H$16:$N$35,7,0),0)</f>
        <v>0</v>
      </c>
      <c r="O24" s="96" t="str">
        <f>+IF(AND(CkRec08!H27&lt;&gt;$H$11,CkRec08!H27&lt;&gt;$I$11,CkRec08!H27&lt;&gt;$J$11,CkRec08!H27&lt;&gt;$K$11,CkRec08!H27&lt;&gt;$L$11,CkRec08!H27&lt;&gt;$M$11),VLOOKUP(CkRec08!H27,CkRec08!$H$16:$N$35,1,0),0)</f>
        <v/>
      </c>
      <c r="P24" s="94">
        <f>+IF(AND(CkRec08!H27&lt;&gt;$H$11,CkRec08!H27&lt;&gt;$I$11,CkRec08!H27&lt;&gt;$J$11,CkRec08!H27&lt;&gt;$K$11,CkRec08!H27&lt;&gt;$L$11,CkRec08!H27&lt;&gt;$M$11),CkRec08!O27,0)</f>
        <v>0</v>
      </c>
      <c r="R24" s="191">
        <f t="shared" si="2"/>
        <v>0</v>
      </c>
      <c r="S24" s="102" t="str">
        <f t="shared" si="0"/>
        <v>HIDE</v>
      </c>
      <c r="V24" s="3">
        <v>13</v>
      </c>
    </row>
    <row r="25" spans="1:22" x14ac:dyDescent="0.3">
      <c r="A25" s="186">
        <f>IF(CkRec08!E28&gt;0,CkRec08!E28,CkRec08!B28)</f>
        <v>0</v>
      </c>
      <c r="B25" s="192">
        <f>IF(CkRec08!C28&gt;0,CkRec08!C28,CkRec08!A28)</f>
        <v>0</v>
      </c>
      <c r="C25" s="90">
        <f>CkRec08!G28</f>
        <v>0</v>
      </c>
      <c r="D25" s="12">
        <f>CkRec08!J28</f>
        <v>0</v>
      </c>
      <c r="E25" s="12">
        <f>CkRec08!K28</f>
        <v>0</v>
      </c>
      <c r="F25" s="12">
        <f t="shared" si="1"/>
        <v>0</v>
      </c>
      <c r="G25" s="12">
        <f>CkRec08!P28</f>
        <v>0</v>
      </c>
      <c r="H25" s="13">
        <f>+IF(CkRec08!H28='CDR 08'!$H$11,CkRec08!O28,0)</f>
        <v>0</v>
      </c>
      <c r="I25" s="13">
        <f>+IF(CkRec08!H28='CDR 08'!$I$11,CkRec08!O28,0)</f>
        <v>0</v>
      </c>
      <c r="J25" s="13">
        <f>+IF(CkRec08!H28='CDR 08'!$J$11,CkRec08!O28,0)</f>
        <v>0</v>
      </c>
      <c r="K25" s="13">
        <f>+IF(CkRec08!H28='CDR 08'!$K$11,CkRec08!O28,0)</f>
        <v>0</v>
      </c>
      <c r="L25" s="13">
        <f>+IF(CkRec08!H28='CDR 08'!$L$11,CkRec08!O173,0)</f>
        <v>0</v>
      </c>
      <c r="M25" s="13">
        <f>+IF(CkRec08!H28='CDR 08'!$M$11,CkRec08!O28,0)</f>
        <v>0</v>
      </c>
      <c r="N25" s="95">
        <f>+IF(AND(CkRec08!H28&lt;&gt;$H$11,CkRec08!H28&lt;&gt;$I$11,CkRec08!H28&lt;&gt;$J$11,CkRec08!H28&lt;&gt;$K$11,CkRec08!H28&lt;&gt;$L$11,CkRec08!H28&lt;&gt;$M$11),VLOOKUP(CkRec08!H28,CkRec08!$H$16:$N$35,7,0),0)</f>
        <v>0</v>
      </c>
      <c r="O25" s="96" t="str">
        <f>+IF(AND(CkRec08!H28&lt;&gt;$H$11,CkRec08!H28&lt;&gt;$I$11,CkRec08!H28&lt;&gt;$J$11,CkRec08!H28&lt;&gt;$K$11,CkRec08!H28&lt;&gt;$L$11,CkRec08!H28&lt;&gt;$M$11),VLOOKUP(CkRec08!H28,CkRec08!$H$16:$N$35,1,0),0)</f>
        <v/>
      </c>
      <c r="P25" s="94">
        <f>+IF(AND(CkRec08!H28&lt;&gt;$H$11,CkRec08!H28&lt;&gt;$I$11,CkRec08!H28&lt;&gt;$J$11,CkRec08!H28&lt;&gt;$K$11,CkRec08!H28&lt;&gt;$L$11,CkRec08!H28&lt;&gt;$M$11),CkRec08!O28,0)</f>
        <v>0</v>
      </c>
      <c r="R25" s="191">
        <f t="shared" si="2"/>
        <v>0</v>
      </c>
      <c r="S25" s="102" t="str">
        <f t="shared" si="0"/>
        <v>HIDE</v>
      </c>
      <c r="V25" s="3">
        <v>14</v>
      </c>
    </row>
    <row r="26" spans="1:22" x14ac:dyDescent="0.3">
      <c r="A26" s="186">
        <f>IF(CkRec08!E29&gt;0,CkRec08!E29,CkRec08!B29)</f>
        <v>0</v>
      </c>
      <c r="B26" s="192">
        <f>IF(CkRec08!C29&gt;0,CkRec08!C29,CkRec08!A29)</f>
        <v>0</v>
      </c>
      <c r="C26" s="90">
        <f>CkRec08!G29</f>
        <v>0</v>
      </c>
      <c r="D26" s="12">
        <f>CkRec08!J29</f>
        <v>0</v>
      </c>
      <c r="E26" s="12">
        <f>CkRec08!K29</f>
        <v>0</v>
      </c>
      <c r="F26" s="12">
        <f t="shared" si="1"/>
        <v>0</v>
      </c>
      <c r="G26" s="12">
        <f>CkRec08!P29</f>
        <v>0</v>
      </c>
      <c r="H26" s="13">
        <f>+IF(CkRec08!H29='CDR 08'!$H$11,CkRec08!O29,0)</f>
        <v>0</v>
      </c>
      <c r="I26" s="13">
        <f>+IF(CkRec08!H29='CDR 08'!$I$11,CkRec08!O29,0)</f>
        <v>0</v>
      </c>
      <c r="J26" s="13">
        <f>+IF(CkRec08!H29='CDR 08'!$J$11,CkRec08!O29,0)</f>
        <v>0</v>
      </c>
      <c r="K26" s="13">
        <f>+IF(CkRec08!H29='CDR 08'!$K$11,CkRec08!O29,0)</f>
        <v>0</v>
      </c>
      <c r="L26" s="13">
        <f>+IF(CkRec08!H29='CDR 08'!$L$11,CkRec08!O174,0)</f>
        <v>0</v>
      </c>
      <c r="M26" s="13">
        <f>+IF(CkRec08!H29='CDR 08'!$M$11,CkRec08!O29,0)</f>
        <v>0</v>
      </c>
      <c r="N26" s="95">
        <f>+IF(AND(CkRec08!H29&lt;&gt;$H$11,CkRec08!H29&lt;&gt;$I$11,CkRec08!H29&lt;&gt;$J$11,CkRec08!H29&lt;&gt;$K$11,CkRec08!H29&lt;&gt;$L$11,CkRec08!H29&lt;&gt;$M$11),VLOOKUP(CkRec08!H29,CkRec08!$H$16:$N$35,7,0),0)</f>
        <v>0</v>
      </c>
      <c r="O26" s="96" t="str">
        <f>+IF(AND(CkRec08!H29&lt;&gt;$H$11,CkRec08!H29&lt;&gt;$I$11,CkRec08!H29&lt;&gt;$J$11,CkRec08!H29&lt;&gt;$K$11,CkRec08!H29&lt;&gt;$L$11,CkRec08!H29&lt;&gt;$M$11),VLOOKUP(CkRec08!H29,CkRec08!$H$16:$N$35,1,0),0)</f>
        <v/>
      </c>
      <c r="P26" s="94">
        <f>+IF(AND(CkRec08!H29&lt;&gt;$H$11,CkRec08!H29&lt;&gt;$I$11,CkRec08!H29&lt;&gt;$J$11,CkRec08!H29&lt;&gt;$K$11,CkRec08!H29&lt;&gt;$L$11,CkRec08!H29&lt;&gt;$M$11),CkRec08!O29,0)</f>
        <v>0</v>
      </c>
      <c r="R26" s="191">
        <f t="shared" si="2"/>
        <v>0</v>
      </c>
      <c r="S26" s="102" t="str">
        <f t="shared" si="0"/>
        <v>HIDE</v>
      </c>
      <c r="V26" s="3">
        <v>15</v>
      </c>
    </row>
    <row r="27" spans="1:22" x14ac:dyDescent="0.3">
      <c r="A27" s="186">
        <f>IF(CkRec08!E30&gt;0,CkRec08!E30,CkRec08!B30)</f>
        <v>0</v>
      </c>
      <c r="B27" s="192">
        <f>IF(CkRec08!C30&gt;0,CkRec08!C30,CkRec08!A30)</f>
        <v>0</v>
      </c>
      <c r="C27" s="90">
        <f>CkRec08!G30</f>
        <v>0</v>
      </c>
      <c r="D27" s="12">
        <f>CkRec08!J30</f>
        <v>0</v>
      </c>
      <c r="E27" s="12">
        <f>CkRec08!K30</f>
        <v>0</v>
      </c>
      <c r="F27" s="12">
        <f t="shared" si="1"/>
        <v>0</v>
      </c>
      <c r="G27" s="12">
        <f>CkRec08!P30</f>
        <v>0</v>
      </c>
      <c r="H27" s="13">
        <f>+IF(CkRec08!H30='CDR 08'!$H$11,CkRec08!O30,0)</f>
        <v>0</v>
      </c>
      <c r="I27" s="13">
        <f>+IF(CkRec08!H30='CDR 08'!$I$11,CkRec08!O30,0)</f>
        <v>0</v>
      </c>
      <c r="J27" s="13">
        <f>+IF(CkRec08!H30='CDR 08'!$J$11,CkRec08!O30,0)</f>
        <v>0</v>
      </c>
      <c r="K27" s="13">
        <f>+IF(CkRec08!H30='CDR 08'!$K$11,CkRec08!O30,0)</f>
        <v>0</v>
      </c>
      <c r="L27" s="13">
        <f>+IF(CkRec08!H30='CDR 08'!$L$11,CkRec08!O175,0)</f>
        <v>0</v>
      </c>
      <c r="M27" s="13">
        <f>+IF(CkRec08!H30='CDR 08'!$M$11,CkRec08!O30,0)</f>
        <v>0</v>
      </c>
      <c r="N27" s="95">
        <f>+IF(AND(CkRec08!H30&lt;&gt;$H$11,CkRec08!H30&lt;&gt;$I$11,CkRec08!H30&lt;&gt;$J$11,CkRec08!H30&lt;&gt;$K$11,CkRec08!H30&lt;&gt;$L$11,CkRec08!H30&lt;&gt;$M$11),VLOOKUP(CkRec08!H30,CkRec08!$H$16:$N$35,7,0),0)</f>
        <v>0</v>
      </c>
      <c r="O27" s="96" t="str">
        <f>+IF(AND(CkRec08!H30&lt;&gt;$H$11,CkRec08!H30&lt;&gt;$I$11,CkRec08!H30&lt;&gt;$J$11,CkRec08!H30&lt;&gt;$K$11,CkRec08!H30&lt;&gt;$L$11,CkRec08!H30&lt;&gt;$M$11),VLOOKUP(CkRec08!H30,CkRec08!$H$16:$N$35,1,0),0)</f>
        <v/>
      </c>
      <c r="P27" s="94">
        <f>+IF(AND(CkRec08!H30&lt;&gt;$H$11,CkRec08!H30&lt;&gt;$I$11,CkRec08!H30&lt;&gt;$J$11,CkRec08!H30&lt;&gt;$K$11,CkRec08!H30&lt;&gt;$L$11,CkRec08!H30&lt;&gt;$M$11),CkRec08!O30,0)</f>
        <v>0</v>
      </c>
      <c r="R27" s="191">
        <f t="shared" si="2"/>
        <v>0</v>
      </c>
      <c r="S27" s="102" t="str">
        <f t="shared" si="0"/>
        <v>HIDE</v>
      </c>
      <c r="V27" s="3">
        <v>16</v>
      </c>
    </row>
    <row r="28" spans="1:22" x14ac:dyDescent="0.3">
      <c r="A28" s="186">
        <f>IF(CkRec08!E31&gt;0,CkRec08!E31,CkRec08!B31)</f>
        <v>0</v>
      </c>
      <c r="B28" s="192">
        <f>IF(CkRec08!C31&gt;0,CkRec08!C31,CkRec08!A31)</f>
        <v>0</v>
      </c>
      <c r="C28" s="90">
        <f>CkRec08!G31</f>
        <v>0</v>
      </c>
      <c r="D28" s="12">
        <f>CkRec08!J31</f>
        <v>0</v>
      </c>
      <c r="E28" s="12">
        <f>CkRec08!K31</f>
        <v>0</v>
      </c>
      <c r="F28" s="12">
        <f t="shared" si="1"/>
        <v>0</v>
      </c>
      <c r="G28" s="12">
        <f>CkRec08!P31</f>
        <v>0</v>
      </c>
      <c r="H28" s="13">
        <f>+IF(CkRec08!H31='CDR 08'!$H$11,CkRec08!O31,0)</f>
        <v>0</v>
      </c>
      <c r="I28" s="13">
        <f>+IF(CkRec08!H31='CDR 08'!$I$11,CkRec08!O31,0)</f>
        <v>0</v>
      </c>
      <c r="J28" s="13">
        <f>+IF(CkRec08!H31='CDR 08'!$J$11,CkRec08!O31,0)</f>
        <v>0</v>
      </c>
      <c r="K28" s="13">
        <f>+IF(CkRec08!H31='CDR 08'!$K$11,CkRec08!O31,0)</f>
        <v>0</v>
      </c>
      <c r="L28" s="13">
        <f>+IF(CkRec08!H31='CDR 08'!$L$11,CkRec08!O176,0)</f>
        <v>0</v>
      </c>
      <c r="M28" s="13">
        <f>+IF(CkRec08!H31='CDR 08'!$M$11,CkRec08!O31,0)</f>
        <v>0</v>
      </c>
      <c r="N28" s="95">
        <f>+IF(AND(CkRec08!H31&lt;&gt;$H$11,CkRec08!H31&lt;&gt;$I$11,CkRec08!H31&lt;&gt;$J$11,CkRec08!H31&lt;&gt;$K$11,CkRec08!H31&lt;&gt;$L$11,CkRec08!H31&lt;&gt;$M$11),VLOOKUP(CkRec08!H31,CkRec08!$H$16:$N$35,7,0),0)</f>
        <v>0</v>
      </c>
      <c r="O28" s="96" t="str">
        <f>+IF(AND(CkRec08!H31&lt;&gt;$H$11,CkRec08!H31&lt;&gt;$I$11,CkRec08!H31&lt;&gt;$J$11,CkRec08!H31&lt;&gt;$K$11,CkRec08!H31&lt;&gt;$L$11,CkRec08!H31&lt;&gt;$M$11),VLOOKUP(CkRec08!H31,CkRec08!$H$16:$N$35,1,0),0)</f>
        <v/>
      </c>
      <c r="P28" s="94">
        <f>+IF(AND(CkRec08!H31&lt;&gt;$H$11,CkRec08!H31&lt;&gt;$I$11,CkRec08!H31&lt;&gt;$J$11,CkRec08!H31&lt;&gt;$K$11,CkRec08!H31&lt;&gt;$L$11,CkRec08!H31&lt;&gt;$M$11),CkRec08!O31,0)</f>
        <v>0</v>
      </c>
      <c r="R28" s="191">
        <f t="shared" si="2"/>
        <v>0</v>
      </c>
      <c r="S28" s="102" t="str">
        <f t="shared" si="0"/>
        <v>HIDE</v>
      </c>
      <c r="V28" s="3">
        <v>17</v>
      </c>
    </row>
    <row r="29" spans="1:22" x14ac:dyDescent="0.3">
      <c r="A29" s="186">
        <f>IF(CkRec08!E32&gt;0,CkRec08!E32,CkRec08!B32)</f>
        <v>0</v>
      </c>
      <c r="B29" s="192">
        <f>IF(CkRec08!C32&gt;0,CkRec08!C32,CkRec08!A32)</f>
        <v>0</v>
      </c>
      <c r="C29" s="90">
        <f>CkRec08!G32</f>
        <v>0</v>
      </c>
      <c r="D29" s="12">
        <f>CkRec08!J32</f>
        <v>0</v>
      </c>
      <c r="E29" s="12">
        <f>CkRec08!K32</f>
        <v>0</v>
      </c>
      <c r="F29" s="12">
        <f t="shared" si="1"/>
        <v>0</v>
      </c>
      <c r="G29" s="12">
        <f>CkRec08!P32</f>
        <v>0</v>
      </c>
      <c r="H29" s="13">
        <f>+IF(CkRec08!H32='CDR 08'!$H$11,CkRec08!O32,0)</f>
        <v>0</v>
      </c>
      <c r="I29" s="13">
        <f>+IF(CkRec08!H32='CDR 08'!$I$11,CkRec08!O32,0)</f>
        <v>0</v>
      </c>
      <c r="J29" s="13">
        <f>+IF(CkRec08!H32='CDR 08'!$J$11,CkRec08!O32,0)</f>
        <v>0</v>
      </c>
      <c r="K29" s="13">
        <f>+IF(CkRec08!H32='CDR 08'!$K$11,CkRec08!O32,0)</f>
        <v>0</v>
      </c>
      <c r="L29" s="13">
        <f>+IF(CkRec08!H32='CDR 08'!$L$11,CkRec08!O177,0)</f>
        <v>0</v>
      </c>
      <c r="M29" s="13">
        <f>+IF(CkRec08!H32='CDR 08'!$M$11,CkRec08!O32,0)</f>
        <v>0</v>
      </c>
      <c r="N29" s="95">
        <f>+IF(AND(CkRec08!H32&lt;&gt;$H$11,CkRec08!H32&lt;&gt;$I$11,CkRec08!H32&lt;&gt;$J$11,CkRec08!H32&lt;&gt;$K$11,CkRec08!H32&lt;&gt;$L$11,CkRec08!H32&lt;&gt;$M$11),VLOOKUP(CkRec08!H32,CkRec08!$H$16:$N$35,7,0),0)</f>
        <v>0</v>
      </c>
      <c r="O29" s="96" t="str">
        <f>+IF(AND(CkRec08!H32&lt;&gt;$H$11,CkRec08!H32&lt;&gt;$I$11,CkRec08!H32&lt;&gt;$J$11,CkRec08!H32&lt;&gt;$K$11,CkRec08!H32&lt;&gt;$L$11,CkRec08!H32&lt;&gt;$M$11),VLOOKUP(CkRec08!H32,CkRec08!$H$16:$N$35,1,0),0)</f>
        <v/>
      </c>
      <c r="P29" s="94">
        <f>+IF(AND(CkRec08!H32&lt;&gt;$H$11,CkRec08!H32&lt;&gt;$I$11,CkRec08!H32&lt;&gt;$J$11,CkRec08!H32&lt;&gt;$K$11,CkRec08!H32&lt;&gt;$L$11,CkRec08!H32&lt;&gt;$M$11),CkRec08!O32,0)</f>
        <v>0</v>
      </c>
      <c r="R29" s="191">
        <f t="shared" si="2"/>
        <v>0</v>
      </c>
      <c r="S29" s="102" t="str">
        <f t="shared" si="0"/>
        <v>HIDE</v>
      </c>
      <c r="V29" s="3">
        <v>18</v>
      </c>
    </row>
    <row r="30" spans="1:22" x14ac:dyDescent="0.3">
      <c r="A30" s="186">
        <f>IF(CkRec08!E33&gt;0,CkRec08!E33,CkRec08!B33)</f>
        <v>0</v>
      </c>
      <c r="B30" s="192">
        <f>IF(CkRec08!C33&gt;0,CkRec08!C33,CkRec08!A33)</f>
        <v>0</v>
      </c>
      <c r="C30" s="90">
        <f>CkRec08!G33</f>
        <v>0</v>
      </c>
      <c r="D30" s="12">
        <f>CkRec08!J33</f>
        <v>0</v>
      </c>
      <c r="E30" s="12">
        <f>CkRec08!K33</f>
        <v>0</v>
      </c>
      <c r="F30" s="12">
        <f t="shared" si="1"/>
        <v>0</v>
      </c>
      <c r="G30" s="12">
        <f>CkRec08!P33</f>
        <v>0</v>
      </c>
      <c r="H30" s="13">
        <f>+IF(CkRec08!H33='CDR 08'!$H$11,CkRec08!O33,0)</f>
        <v>0</v>
      </c>
      <c r="I30" s="13">
        <f>+IF(CkRec08!H33='CDR 08'!$I$11,CkRec08!O33,0)</f>
        <v>0</v>
      </c>
      <c r="J30" s="13">
        <f>+IF(CkRec08!H33='CDR 08'!$J$11,CkRec08!O33,0)</f>
        <v>0</v>
      </c>
      <c r="K30" s="13">
        <f>+IF(CkRec08!H33='CDR 08'!$K$11,CkRec08!O33,0)</f>
        <v>0</v>
      </c>
      <c r="L30" s="13">
        <f>+IF(CkRec08!H33='CDR 08'!$L$11,CkRec08!O178,0)</f>
        <v>0</v>
      </c>
      <c r="M30" s="13">
        <f>+IF(CkRec08!H33='CDR 08'!$M$11,CkRec08!O33,0)</f>
        <v>0</v>
      </c>
      <c r="N30" s="95">
        <f>+IF(AND(CkRec08!H33&lt;&gt;$H$11,CkRec08!H33&lt;&gt;$I$11,CkRec08!H33&lt;&gt;$J$11,CkRec08!H33&lt;&gt;$K$11,CkRec08!H33&lt;&gt;$L$11,CkRec08!H33&lt;&gt;$M$11),VLOOKUP(CkRec08!H33,CkRec08!$H$16:$N$35,7,0),0)</f>
        <v>0</v>
      </c>
      <c r="O30" s="96" t="str">
        <f>+IF(AND(CkRec08!H33&lt;&gt;$H$11,CkRec08!H33&lt;&gt;$I$11,CkRec08!H33&lt;&gt;$J$11,CkRec08!H33&lt;&gt;$K$11,CkRec08!H33&lt;&gt;$L$11,CkRec08!H33&lt;&gt;$M$11),VLOOKUP(CkRec08!H33,CkRec08!$H$16:$N$35,1,0),0)</f>
        <v/>
      </c>
      <c r="P30" s="94">
        <f>+IF(AND(CkRec08!H33&lt;&gt;$H$11,CkRec08!H33&lt;&gt;$I$11,CkRec08!H33&lt;&gt;$J$11,CkRec08!H33&lt;&gt;$K$11,CkRec08!H33&lt;&gt;$L$11,CkRec08!H33&lt;&gt;$M$11),CkRec08!O33,0)</f>
        <v>0</v>
      </c>
      <c r="R30" s="191">
        <f t="shared" si="2"/>
        <v>0</v>
      </c>
      <c r="S30" s="102" t="str">
        <f t="shared" si="0"/>
        <v>HIDE</v>
      </c>
      <c r="V30" s="3">
        <v>19</v>
      </c>
    </row>
    <row r="31" spans="1:22" x14ac:dyDescent="0.3">
      <c r="A31" s="186">
        <f>IF(CkRec08!E34&gt;0,CkRec08!E34,CkRec08!B34)</f>
        <v>0</v>
      </c>
      <c r="B31" s="192">
        <f>IF(CkRec08!C34&gt;0,CkRec08!C34,CkRec08!A34)</f>
        <v>0</v>
      </c>
      <c r="C31" s="90">
        <f>CkRec08!G34</f>
        <v>0</v>
      </c>
      <c r="D31" s="12">
        <f>CkRec08!J34</f>
        <v>0</v>
      </c>
      <c r="E31" s="12">
        <f>CkRec08!K34</f>
        <v>0</v>
      </c>
      <c r="F31" s="12">
        <f t="shared" si="1"/>
        <v>0</v>
      </c>
      <c r="G31" s="12">
        <f>CkRec08!P34</f>
        <v>0</v>
      </c>
      <c r="H31" s="13">
        <f>+IF(CkRec08!H34='CDR 08'!$H$11,CkRec08!O34,0)</f>
        <v>0</v>
      </c>
      <c r="I31" s="13">
        <f>+IF(CkRec08!H34='CDR 08'!$I$11,CkRec08!O34,0)</f>
        <v>0</v>
      </c>
      <c r="J31" s="13">
        <f>+IF(CkRec08!H34='CDR 08'!$J$11,CkRec08!O34,0)</f>
        <v>0</v>
      </c>
      <c r="K31" s="13">
        <f>+IF(CkRec08!H34='CDR 08'!$K$11,CkRec08!O34,0)</f>
        <v>0</v>
      </c>
      <c r="L31" s="13">
        <f>+IF(CkRec08!H34='CDR 08'!$L$11,CkRec08!O179,0)</f>
        <v>0</v>
      </c>
      <c r="M31" s="13">
        <f>+IF(CkRec08!H34='CDR 08'!$M$11,CkRec08!O34,0)</f>
        <v>0</v>
      </c>
      <c r="N31" s="95">
        <f>+IF(AND(CkRec08!H34&lt;&gt;$H$11,CkRec08!H34&lt;&gt;$I$11,CkRec08!H34&lt;&gt;$J$11,CkRec08!H34&lt;&gt;$K$11,CkRec08!H34&lt;&gt;$L$11,CkRec08!H34&lt;&gt;$M$11),VLOOKUP(CkRec08!H34,CkRec08!$H$16:$N$35,7,0),0)</f>
        <v>0</v>
      </c>
      <c r="O31" s="96" t="str">
        <f>+IF(AND(CkRec08!H34&lt;&gt;$H$11,CkRec08!H34&lt;&gt;$I$11,CkRec08!H34&lt;&gt;$J$11,CkRec08!H34&lt;&gt;$K$11,CkRec08!H34&lt;&gt;$L$11,CkRec08!H34&lt;&gt;$M$11),VLOOKUP(CkRec08!H34,CkRec08!$H$16:$N$35,1,0),0)</f>
        <v/>
      </c>
      <c r="P31" s="94">
        <f>+IF(AND(CkRec08!H34&lt;&gt;$H$11,CkRec08!H34&lt;&gt;$I$11,CkRec08!H34&lt;&gt;$J$11,CkRec08!H34&lt;&gt;$K$11,CkRec08!H34&lt;&gt;$L$11,CkRec08!H34&lt;&gt;$M$11),CkRec08!O34,0)</f>
        <v>0</v>
      </c>
      <c r="R31" s="191">
        <f t="shared" si="2"/>
        <v>0</v>
      </c>
      <c r="S31" s="102" t="str">
        <f t="shared" si="0"/>
        <v>HIDE</v>
      </c>
      <c r="V31" s="3">
        <v>20</v>
      </c>
    </row>
    <row r="32" spans="1:22" x14ac:dyDescent="0.3">
      <c r="A32" s="186">
        <f>IF(CkRec08!E35&gt;0,CkRec08!E35,CkRec08!B35)</f>
        <v>0</v>
      </c>
      <c r="B32" s="192">
        <f>IF(CkRec08!C35&gt;0,CkRec08!C35,CkRec08!A35)</f>
        <v>0</v>
      </c>
      <c r="C32" s="90">
        <f>CkRec08!G35</f>
        <v>0</v>
      </c>
      <c r="D32" s="12">
        <f>CkRec08!J35</f>
        <v>0</v>
      </c>
      <c r="E32" s="12">
        <f>CkRec08!K35</f>
        <v>0</v>
      </c>
      <c r="F32" s="12">
        <f t="shared" ref="F32" si="3">+F31+D32-E32</f>
        <v>0</v>
      </c>
      <c r="G32" s="12">
        <f>CkRec08!P35</f>
        <v>0</v>
      </c>
      <c r="H32" s="13">
        <f>+IF(CkRec08!H35='CDR 08'!$H$11,CkRec08!O35,0)</f>
        <v>0</v>
      </c>
      <c r="I32" s="13">
        <f>+IF(CkRec08!H35='CDR 08'!$I$11,CkRec08!O35,0)</f>
        <v>0</v>
      </c>
      <c r="J32" s="13">
        <f>+IF(CkRec08!H35='CDR 08'!$J$11,CkRec08!O35,0)</f>
        <v>0</v>
      </c>
      <c r="K32" s="13">
        <f>+IF(CkRec08!H35='CDR 08'!$K$11,CkRec08!O35,0)</f>
        <v>0</v>
      </c>
      <c r="L32" s="13">
        <f>+IF(CkRec08!H35='CDR 08'!$L$11,CkRec08!O180,0)</f>
        <v>0</v>
      </c>
      <c r="M32" s="13">
        <f>+IF(CkRec08!H35='CDR 08'!$M$11,CkRec08!O35,0)</f>
        <v>0</v>
      </c>
      <c r="N32" s="95">
        <f>+IF(AND(CkRec08!H35&lt;&gt;$H$11,CkRec08!H35&lt;&gt;$I$11,CkRec08!H35&lt;&gt;$J$11,CkRec08!H35&lt;&gt;$K$11,CkRec08!H35&lt;&gt;$L$11,CkRec08!H35&lt;&gt;$M$11),VLOOKUP(CkRec08!H35,CkRec08!$H$16:$N$35,7,0),0)</f>
        <v>0</v>
      </c>
      <c r="O32" s="96" t="str">
        <f>+IF(AND(CkRec08!H35&lt;&gt;$H$11,CkRec08!H35&lt;&gt;$I$11,CkRec08!H35&lt;&gt;$J$11,CkRec08!H35&lt;&gt;$K$11,CkRec08!H35&lt;&gt;$L$11,CkRec08!H35&lt;&gt;$M$11),VLOOKUP(CkRec08!H35,CkRec08!$H$16:$N$35,1,0),0)</f>
        <v/>
      </c>
      <c r="P32" s="94">
        <f>+IF(AND(CkRec08!H35&lt;&gt;$H$11,CkRec08!H35&lt;&gt;$I$11,CkRec08!H35&lt;&gt;$J$11,CkRec08!H35&lt;&gt;$K$11,CkRec08!H35&lt;&gt;$L$11,CkRec08!H35&lt;&gt;$M$11),CkRec08!O35,0)</f>
        <v>0</v>
      </c>
      <c r="R32" s="191">
        <f t="shared" si="2"/>
        <v>0</v>
      </c>
      <c r="S32" s="102" t="str">
        <f t="shared" ref="S32" si="4">IF(AND(R32&lt;=0,R32&lt;=0),"HIDE","UNHIDE")</f>
        <v>HIDE</v>
      </c>
      <c r="V32" s="3">
        <v>20</v>
      </c>
    </row>
    <row r="33" spans="1:16" s="82" customFormat="1" ht="17.25" thickBot="1" x14ac:dyDescent="0.35">
      <c r="A33" s="15"/>
      <c r="B33" s="15"/>
      <c r="C33" s="97" t="s">
        <v>291</v>
      </c>
      <c r="D33" s="98">
        <f>SUM(D13:D32)</f>
        <v>0</v>
      </c>
      <c r="E33" s="98">
        <f>SUM(E13:E32)</f>
        <v>0</v>
      </c>
      <c r="F33" s="98"/>
      <c r="G33" s="98">
        <f>SUM(G13:G32)</f>
        <v>0</v>
      </c>
      <c r="H33" s="98">
        <f t="shared" ref="H33:M33" si="5">SUM(H13:H32)</f>
        <v>0</v>
      </c>
      <c r="I33" s="98">
        <f t="shared" si="5"/>
        <v>0</v>
      </c>
      <c r="J33" s="98">
        <f t="shared" si="5"/>
        <v>0</v>
      </c>
      <c r="K33" s="98">
        <f t="shared" si="5"/>
        <v>0</v>
      </c>
      <c r="L33" s="98">
        <f t="shared" si="5"/>
        <v>0</v>
      </c>
      <c r="M33" s="98">
        <f t="shared" si="5"/>
        <v>0</v>
      </c>
      <c r="N33" s="98"/>
      <c r="O33" s="98"/>
      <c r="P33" s="98">
        <f>SUM(P13:P32)</f>
        <v>0</v>
      </c>
    </row>
    <row r="34" spans="1:16" ht="17.25" thickTop="1" x14ac:dyDescent="0.3"/>
    <row r="35" spans="1:16" x14ac:dyDescent="0.3">
      <c r="D35" s="2"/>
      <c r="E35" s="2"/>
      <c r="F35" s="2"/>
      <c r="K35" s="2" t="s">
        <v>18</v>
      </c>
    </row>
    <row r="36" spans="1:16" x14ac:dyDescent="0.3">
      <c r="D36" s="2"/>
      <c r="E36" s="2"/>
      <c r="F36" s="2"/>
      <c r="K36" s="2"/>
    </row>
    <row r="37" spans="1:16" x14ac:dyDescent="0.3">
      <c r="D37" s="2"/>
      <c r="E37" s="2"/>
      <c r="F37" s="2"/>
      <c r="K37" s="4"/>
    </row>
    <row r="38" spans="1:16" x14ac:dyDescent="0.3">
      <c r="C38" s="17"/>
      <c r="D38" s="18"/>
      <c r="E38" s="18"/>
      <c r="F38" s="18"/>
      <c r="K38" s="343" t="str">
        <f>UPPER(Reports!C9)</f>
        <v/>
      </c>
      <c r="L38" s="343"/>
      <c r="M38" s="343"/>
      <c r="N38" s="343"/>
    </row>
    <row r="39" spans="1:16" x14ac:dyDescent="0.3">
      <c r="C39" s="19"/>
      <c r="D39" s="4"/>
      <c r="E39" s="4"/>
      <c r="F39" s="4"/>
      <c r="K39" s="338">
        <f>Reports!C11</f>
        <v>0</v>
      </c>
      <c r="L39" s="338"/>
      <c r="M39" s="338"/>
      <c r="N39" s="338"/>
    </row>
    <row r="40" spans="1:16" x14ac:dyDescent="0.3">
      <c r="A40" s="2"/>
      <c r="B40" s="2"/>
      <c r="C40" s="2"/>
      <c r="K40" s="338"/>
      <c r="L40" s="338"/>
      <c r="M4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39:N39"/>
    <mergeCell ref="K40:M40"/>
    <mergeCell ref="S9:S10"/>
    <mergeCell ref="D10:D11"/>
    <mergeCell ref="E10:E11"/>
    <mergeCell ref="F10:F11"/>
    <mergeCell ref="N10:P10"/>
    <mergeCell ref="K38:N38"/>
  </mergeCells>
  <hyperlinks>
    <hyperlink ref="Z1" location="Reports!A1" display="BACK TO MAIN"/>
  </hyperlinks>
  <printOptions horizontalCentered="1" verticalCentered="1"/>
  <pageMargins left="0" right="0.2" top="0" bottom="0" header="0.3" footer="0.3"/>
  <pageSetup paperSize="507" scale="62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X50"/>
  <sheetViews>
    <sheetView topLeftCell="E1" workbookViewId="0">
      <selection activeCell="T1" sqref="T1"/>
    </sheetView>
  </sheetViews>
  <sheetFormatPr defaultRowHeight="16.5" x14ac:dyDescent="0.3"/>
  <cols>
    <col min="1" max="1" width="7.5703125" style="3" customWidth="1"/>
    <col min="2" max="2" width="11.42578125" style="3" customWidth="1"/>
    <col min="3" max="3" width="23.5703125" style="3" customWidth="1"/>
    <col min="4" max="5" width="11.7109375" style="3" customWidth="1"/>
    <col min="6" max="6" width="11.5703125" style="3" customWidth="1"/>
    <col min="7" max="7" width="14.42578125" style="3" customWidth="1"/>
    <col min="8" max="8" width="13.85546875" style="3" customWidth="1"/>
    <col min="9" max="12" width="13.7109375" style="3" customWidth="1"/>
    <col min="13" max="13" width="14.5703125" style="3" customWidth="1"/>
    <col min="14" max="14" width="19.140625" style="3" customWidth="1"/>
    <col min="15" max="15" width="11" style="3" customWidth="1"/>
    <col min="16" max="16" width="11.5703125" style="3" customWidth="1"/>
    <col min="17" max="17" width="9.140625" style="3" hidden="1" customWidth="1"/>
    <col min="18" max="18" width="10" style="3" hidden="1" customWidth="1"/>
    <col min="19" max="19" width="9.140625" style="3"/>
    <col min="20" max="20" width="15.28515625" style="3" customWidth="1"/>
    <col min="21" max="16384" width="9.140625" style="3"/>
  </cols>
  <sheetData>
    <row r="1" spans="1:24" s="2" customFormat="1" ht="18.75" x14ac:dyDescent="0.3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1"/>
      <c r="R1" s="1"/>
      <c r="S1" s="1"/>
      <c r="T1" s="294" t="s">
        <v>288</v>
      </c>
      <c r="U1" s="1"/>
      <c r="V1" s="1"/>
      <c r="W1" s="1"/>
      <c r="X1" s="1"/>
    </row>
    <row r="2" spans="1:24" s="2" customFormat="1" x14ac:dyDescent="0.3">
      <c r="A2" s="338" t="str">
        <f>CkRec09!E50</f>
        <v>September 1-30, 2016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24" s="2" customFormat="1" x14ac:dyDescent="0.3">
      <c r="M3" s="91" t="s">
        <v>261</v>
      </c>
      <c r="N3" s="301" t="s">
        <v>290</v>
      </c>
      <c r="O3" s="4"/>
      <c r="P3" s="4"/>
    </row>
    <row r="4" spans="1:24" s="2" customFormat="1" x14ac:dyDescent="0.3">
      <c r="A4" s="2" t="s">
        <v>1</v>
      </c>
      <c r="L4" s="91"/>
      <c r="M4" s="91" t="s">
        <v>260</v>
      </c>
      <c r="N4" s="345">
        <f>Reports!C9</f>
        <v>0</v>
      </c>
      <c r="O4" s="345"/>
      <c r="P4" s="345"/>
    </row>
    <row r="5" spans="1:24" s="2" customFormat="1" x14ac:dyDescent="0.3">
      <c r="A5" s="2" t="s">
        <v>2</v>
      </c>
      <c r="M5" s="91" t="s">
        <v>258</v>
      </c>
      <c r="N5" s="345">
        <f>Reports!C13</f>
        <v>0</v>
      </c>
      <c r="O5" s="345"/>
      <c r="P5" s="345"/>
    </row>
    <row r="6" spans="1:24" x14ac:dyDescent="0.3">
      <c r="A6" s="3" t="s">
        <v>3</v>
      </c>
      <c r="B6" s="4"/>
      <c r="C6" s="4"/>
      <c r="M6" s="91" t="s">
        <v>263</v>
      </c>
      <c r="N6" s="92" t="s">
        <v>262</v>
      </c>
    </row>
    <row r="7" spans="1:24" x14ac:dyDescent="0.3">
      <c r="M7" s="91" t="s">
        <v>264</v>
      </c>
      <c r="N7" s="92" t="s">
        <v>265</v>
      </c>
    </row>
    <row r="9" spans="1:24" ht="16.5" customHeight="1" x14ac:dyDescent="0.3">
      <c r="A9" s="346" t="s">
        <v>4</v>
      </c>
      <c r="B9" s="346" t="s">
        <v>5</v>
      </c>
      <c r="C9" s="346" t="s">
        <v>6</v>
      </c>
      <c r="D9" s="340" t="s">
        <v>7</v>
      </c>
      <c r="E9" s="341"/>
      <c r="F9" s="342"/>
      <c r="G9" s="346" t="s">
        <v>8</v>
      </c>
      <c r="H9" s="340" t="s">
        <v>9</v>
      </c>
      <c r="I9" s="341"/>
      <c r="J9" s="341"/>
      <c r="K9" s="341"/>
      <c r="L9" s="341"/>
      <c r="M9" s="341"/>
      <c r="N9" s="341"/>
      <c r="O9" s="341"/>
      <c r="P9" s="341"/>
      <c r="S9" s="349" t="s">
        <v>259</v>
      </c>
    </row>
    <row r="10" spans="1:24" ht="39" customHeight="1" x14ac:dyDescent="0.3">
      <c r="A10" s="347"/>
      <c r="B10" s="347"/>
      <c r="C10" s="347"/>
      <c r="D10" s="339" t="s">
        <v>10</v>
      </c>
      <c r="E10" s="339" t="s">
        <v>11</v>
      </c>
      <c r="F10" s="339" t="s">
        <v>12</v>
      </c>
      <c r="G10" s="348"/>
      <c r="H10" s="5" t="s">
        <v>19</v>
      </c>
      <c r="I10" s="5" t="s">
        <v>20</v>
      </c>
      <c r="J10" s="5" t="s">
        <v>21</v>
      </c>
      <c r="K10" s="5" t="s">
        <v>24</v>
      </c>
      <c r="L10" s="5" t="s">
        <v>25</v>
      </c>
      <c r="M10" s="5" t="s">
        <v>26</v>
      </c>
      <c r="N10" s="340" t="s">
        <v>13</v>
      </c>
      <c r="O10" s="341"/>
      <c r="P10" s="342"/>
      <c r="S10" s="349"/>
    </row>
    <row r="11" spans="1:24" ht="22.5" customHeight="1" x14ac:dyDescent="0.3">
      <c r="A11" s="348"/>
      <c r="B11" s="348"/>
      <c r="C11" s="348"/>
      <c r="D11" s="339"/>
      <c r="E11" s="339"/>
      <c r="F11" s="339"/>
      <c r="G11" s="6" t="s">
        <v>14</v>
      </c>
      <c r="H11" s="5" t="str">
        <f>Sheet5!F27</f>
        <v>5020101000</v>
      </c>
      <c r="I11" s="5" t="str">
        <f>Sheet5!F28</f>
        <v>5020201000</v>
      </c>
      <c r="J11" s="5" t="str">
        <f>Sheet5!F29</f>
        <v>5020301000</v>
      </c>
      <c r="K11" s="5" t="str">
        <f>Sheet5!F38</f>
        <v>5020399000</v>
      </c>
      <c r="L11" s="5" t="str">
        <f>Sheet5!F39</f>
        <v>5020401000</v>
      </c>
      <c r="M11" s="5" t="str">
        <f>Sheet5!F40</f>
        <v>5020402000</v>
      </c>
      <c r="N11" s="7" t="s">
        <v>15</v>
      </c>
      <c r="O11" s="7" t="s">
        <v>16</v>
      </c>
      <c r="P11" s="7" t="s">
        <v>17</v>
      </c>
    </row>
    <row r="12" spans="1:24" x14ac:dyDescent="0.3">
      <c r="A12" s="89"/>
      <c r="B12" s="90"/>
      <c r="C12" s="9" t="s">
        <v>64</v>
      </c>
      <c r="D12" s="9"/>
      <c r="E12" s="9"/>
      <c r="F12" s="9">
        <f>CkRec09!M15</f>
        <v>0</v>
      </c>
      <c r="G12" s="9"/>
      <c r="H12" s="10"/>
      <c r="I12" s="10"/>
      <c r="J12" s="11"/>
      <c r="K12" s="11"/>
      <c r="L12" s="11"/>
      <c r="M12" s="11"/>
      <c r="N12" s="9"/>
      <c r="O12" s="9"/>
      <c r="P12" s="9"/>
      <c r="R12" s="191">
        <f>+F12</f>
        <v>0</v>
      </c>
      <c r="S12" s="3" t="str">
        <f>IF(AND(R12&lt;=0,R12&lt;=0),"HIDE","UNHIDE")</f>
        <v>HIDE</v>
      </c>
    </row>
    <row r="13" spans="1:24" x14ac:dyDescent="0.3">
      <c r="A13" s="186">
        <f>IF(CkRec09!E16&gt;0,CkRec09!E16,CkRec09!B16)</f>
        <v>0</v>
      </c>
      <c r="B13" s="192">
        <f>IF(CkRec09!C16&gt;0,CkRec09!C16,CkRec09!A16)</f>
        <v>0</v>
      </c>
      <c r="C13" s="90">
        <f>CkRec09!G16</f>
        <v>0</v>
      </c>
      <c r="D13" s="12">
        <f>CkRec09!J16</f>
        <v>0</v>
      </c>
      <c r="E13" s="12">
        <f>CkRec09!K16</f>
        <v>0</v>
      </c>
      <c r="F13" s="12">
        <f>+F12+D13-E13</f>
        <v>0</v>
      </c>
      <c r="G13" s="12">
        <f>CkRec09!P16</f>
        <v>0</v>
      </c>
      <c r="H13" s="13">
        <f>+IF(CkRec09!H16='CDR 09'!$H$11,CkRec09!O16,0)</f>
        <v>0</v>
      </c>
      <c r="I13" s="13">
        <f>+IF(CkRec09!H16='CDR 09'!$I$11,CkRec09!O16,0)</f>
        <v>0</v>
      </c>
      <c r="J13" s="13">
        <f>+IF(CkRec09!H16='CDR 09'!$J$11,CkRec09!O16,0)</f>
        <v>0</v>
      </c>
      <c r="K13" s="13">
        <f>+IF(CkRec09!H16='CDR 09'!$K$11,CkRec09!O16,0)</f>
        <v>0</v>
      </c>
      <c r="L13" s="13">
        <f>+IF(CkRec09!H16='CDR 09'!$L$11,CkRec09!O16,0)</f>
        <v>0</v>
      </c>
      <c r="M13" s="13">
        <f>+IF(CkRec09!H16='CDR 09'!$M$11,CkRec09!O16,0)</f>
        <v>0</v>
      </c>
      <c r="N13" s="95">
        <f>+IF(AND(CkRec09!H16&lt;&gt;$H$11,CkRec09!H16&lt;&gt;$I$11,CkRec09!H16&lt;&gt;$J$11,CkRec09!H16&lt;&gt;$K$11,CkRec09!H16&lt;&gt;$L$11,CkRec09!H16&lt;&gt;$M$11),VLOOKUP(CkRec09!H16,CkRec09!$H$16:$N$35,7,0),0)</f>
        <v>0</v>
      </c>
      <c r="O13" s="96" t="str">
        <f>+IF(AND(CkRec09!H16&lt;&gt;$H$11,CkRec09!H16&lt;&gt;$I$11,CkRec09!H16&lt;&gt;$J$11,CkRec09!H16&lt;&gt;$K$11,CkRec09!H16&lt;&gt;$L$11,CkRec09!H16&lt;&gt;$M$11),VLOOKUP(CkRec09!H16,CkRec09!$H$16:$N$35,1,0),0)</f>
        <v/>
      </c>
      <c r="P13" s="94">
        <f>+IF(AND(CkRec09!H16&lt;&gt;$H$11,CkRec09!H16&lt;&gt;$I$11,CkRec09!H16&lt;&gt;$J$11,CkRec09!H16&lt;&gt;$K$11,CkRec09!H16&lt;&gt;$L$11,CkRec09!H16&lt;&gt;$M$11),CkRec09!O16,0)</f>
        <v>0</v>
      </c>
      <c r="R13" s="191">
        <f>SUM(D13:E13)</f>
        <v>0</v>
      </c>
      <c r="S13" s="3" t="str">
        <f t="shared" ref="S13:S31" si="0">IF(AND(R13&lt;=0,R13&lt;=0),"HIDE","UNHIDE")</f>
        <v>HIDE</v>
      </c>
    </row>
    <row r="14" spans="1:24" x14ac:dyDescent="0.3">
      <c r="A14" s="186">
        <f>IF(CkRec09!E17&gt;0,CkRec09!E17,CkRec09!B17)</f>
        <v>0</v>
      </c>
      <c r="B14" s="192">
        <f>IF(CkRec09!C17&gt;0,CkRec09!C17,CkRec09!A17)</f>
        <v>0</v>
      </c>
      <c r="C14" s="90">
        <f>CkRec09!G17</f>
        <v>0</v>
      </c>
      <c r="D14" s="12">
        <f>CkRec09!J17</f>
        <v>0</v>
      </c>
      <c r="E14" s="12">
        <f>CkRec09!K17</f>
        <v>0</v>
      </c>
      <c r="F14" s="12">
        <f t="shared" ref="F14:F31" si="1">+F13+D14-E14</f>
        <v>0</v>
      </c>
      <c r="G14" s="12">
        <f>CkRec09!P17</f>
        <v>0</v>
      </c>
      <c r="H14" s="13">
        <f>+IF(CkRec09!H17='CDR 09'!$H$11,CkRec09!O17,0)</f>
        <v>0</v>
      </c>
      <c r="I14" s="13">
        <f>+IF(CkRec09!H17='CDR 09'!$I$11,CkRec09!O17,0)</f>
        <v>0</v>
      </c>
      <c r="J14" s="13">
        <f>+IF(CkRec09!H17='CDR 09'!$J$11,CkRec09!O17,0)</f>
        <v>0</v>
      </c>
      <c r="K14" s="13">
        <f>+IF(CkRec09!H17='CDR 09'!$K$11,CkRec09!O17,0)</f>
        <v>0</v>
      </c>
      <c r="L14" s="13">
        <f>+IF(CkRec09!H17='CDR 09'!$L$11,CkRec09!O17,0)</f>
        <v>0</v>
      </c>
      <c r="M14" s="13">
        <f>+IF(CkRec09!H17='CDR 09'!$M$11,CkRec09!O17,0)</f>
        <v>0</v>
      </c>
      <c r="N14" s="95">
        <f>+IF(AND(CkRec09!H17&lt;&gt;$H$11,CkRec09!H17&lt;&gt;$I$11,CkRec09!H17&lt;&gt;$J$11,CkRec09!H17&lt;&gt;$K$11,CkRec09!H17&lt;&gt;$L$11,CkRec09!H17&lt;&gt;$M$11),VLOOKUP(CkRec09!H17,CkRec09!$H$16:$N$35,7,0),0)</f>
        <v>0</v>
      </c>
      <c r="O14" s="96" t="str">
        <f>+IF(AND(CkRec09!H17&lt;&gt;$H$11,CkRec09!H17&lt;&gt;$I$11,CkRec09!H17&lt;&gt;$J$11,CkRec09!H17&lt;&gt;$K$11,CkRec09!H17&lt;&gt;$L$11,CkRec09!H17&lt;&gt;$M$11),VLOOKUP(CkRec09!H17,CkRec09!$H$16:$N$35,1,0),0)</f>
        <v/>
      </c>
      <c r="P14" s="94">
        <f>+IF(AND(CkRec09!H17&lt;&gt;$H$11,CkRec09!H17&lt;&gt;$I$11,CkRec09!H17&lt;&gt;$J$11,CkRec09!H17&lt;&gt;$K$11,CkRec09!H17&lt;&gt;$L$11,CkRec09!H17&lt;&gt;$M$11),CkRec09!O17,0)</f>
        <v>0</v>
      </c>
      <c r="R14" s="191">
        <f t="shared" ref="R14:R32" si="2">SUM(D14:E14)</f>
        <v>0</v>
      </c>
      <c r="S14" s="3" t="str">
        <f t="shared" si="0"/>
        <v>HIDE</v>
      </c>
    </row>
    <row r="15" spans="1:24" x14ac:dyDescent="0.3">
      <c r="A15" s="186">
        <f>IF(CkRec09!E18&gt;0,CkRec09!E18,CkRec09!B18)</f>
        <v>0</v>
      </c>
      <c r="B15" s="192">
        <f>IF(CkRec09!C18&gt;0,CkRec09!C18,CkRec09!A18)</f>
        <v>0</v>
      </c>
      <c r="C15" s="90">
        <f>CkRec09!G18</f>
        <v>0</v>
      </c>
      <c r="D15" s="12">
        <f>CkRec09!J18</f>
        <v>0</v>
      </c>
      <c r="E15" s="12">
        <f>CkRec09!K18</f>
        <v>0</v>
      </c>
      <c r="F15" s="12">
        <f t="shared" si="1"/>
        <v>0</v>
      </c>
      <c r="G15" s="12">
        <f>CkRec09!P18</f>
        <v>0</v>
      </c>
      <c r="H15" s="13">
        <f>+IF(CkRec09!H18='CDR 09'!$H$11,CkRec09!O18,0)</f>
        <v>0</v>
      </c>
      <c r="I15" s="13">
        <f>+IF(CkRec09!H18='CDR 09'!$I$11,CkRec09!O18,0)</f>
        <v>0</v>
      </c>
      <c r="J15" s="13">
        <f>+IF(CkRec09!H18='CDR 09'!$J$11,CkRec09!O18,0)</f>
        <v>0</v>
      </c>
      <c r="K15" s="13">
        <f>+IF(CkRec09!H18='CDR 09'!$K$11,CkRec09!O18,0)</f>
        <v>0</v>
      </c>
      <c r="L15" s="13">
        <f>+IF(CkRec09!H18='CDR 09'!$L$11,CkRec09!O18,0)</f>
        <v>0</v>
      </c>
      <c r="M15" s="13">
        <f>+IF(CkRec09!H18='CDR 09'!$M$11,CkRec09!O18,0)</f>
        <v>0</v>
      </c>
      <c r="N15" s="95">
        <f>+IF(AND(CkRec09!H18&lt;&gt;$H$11,CkRec09!H18&lt;&gt;$I$11,CkRec09!H18&lt;&gt;$J$11,CkRec09!H18&lt;&gt;$K$11,CkRec09!H18&lt;&gt;$L$11,CkRec09!H18&lt;&gt;$M$11),VLOOKUP(CkRec09!H18,CkRec09!$H$16:$N$35,7,0),0)</f>
        <v>0</v>
      </c>
      <c r="O15" s="96" t="str">
        <f>+IF(AND(CkRec09!H18&lt;&gt;$H$11,CkRec09!H18&lt;&gt;$I$11,CkRec09!H18&lt;&gt;$J$11,CkRec09!H18&lt;&gt;$K$11,CkRec09!H18&lt;&gt;$L$11,CkRec09!H18&lt;&gt;$M$11),VLOOKUP(CkRec09!H18,CkRec09!$H$16:$N$35,1,0),0)</f>
        <v/>
      </c>
      <c r="P15" s="94">
        <f>+IF(AND(CkRec09!H18&lt;&gt;$H$11,CkRec09!H18&lt;&gt;$I$11,CkRec09!H18&lt;&gt;$J$11,CkRec09!H18&lt;&gt;$K$11,CkRec09!H18&lt;&gt;$L$11,CkRec09!H18&lt;&gt;$M$11),CkRec09!O18,0)</f>
        <v>0</v>
      </c>
      <c r="R15" s="191">
        <f t="shared" si="2"/>
        <v>0</v>
      </c>
      <c r="S15" s="3" t="str">
        <f t="shared" si="0"/>
        <v>HIDE</v>
      </c>
    </row>
    <row r="16" spans="1:24" x14ac:dyDescent="0.3">
      <c r="A16" s="186">
        <f>IF(CkRec09!E19&gt;0,CkRec09!E19,CkRec09!B19)</f>
        <v>0</v>
      </c>
      <c r="B16" s="192">
        <f>IF(CkRec09!C19&gt;0,CkRec09!C19,CkRec09!A19)</f>
        <v>0</v>
      </c>
      <c r="C16" s="90">
        <f>CkRec09!G19</f>
        <v>0</v>
      </c>
      <c r="D16" s="12">
        <f>CkRec09!J19</f>
        <v>0</v>
      </c>
      <c r="E16" s="12">
        <f>CkRec09!K19</f>
        <v>0</v>
      </c>
      <c r="F16" s="12">
        <f t="shared" si="1"/>
        <v>0</v>
      </c>
      <c r="G16" s="12">
        <f>CkRec09!P19</f>
        <v>0</v>
      </c>
      <c r="H16" s="13">
        <f>+IF(CkRec09!H19='CDR 09'!$H$11,CkRec09!O19,0)</f>
        <v>0</v>
      </c>
      <c r="I16" s="13">
        <f>+IF(CkRec09!H19='CDR 09'!$I$11,CkRec09!O19,0)</f>
        <v>0</v>
      </c>
      <c r="J16" s="13">
        <f>+IF(CkRec09!H19='CDR 09'!$J$11,CkRec09!O19,0)</f>
        <v>0</v>
      </c>
      <c r="K16" s="13">
        <f>+IF(CkRec09!H19='CDR 09'!$K$11,CkRec09!O19,0)</f>
        <v>0</v>
      </c>
      <c r="L16" s="13">
        <f>+IF(CkRec09!H19='CDR 09'!$L$11,CkRec09!O19,0)</f>
        <v>0</v>
      </c>
      <c r="M16" s="13">
        <f>+IF(CkRec09!H19='CDR 09'!$M$11,CkRec09!O19,0)</f>
        <v>0</v>
      </c>
      <c r="N16" s="95">
        <f>+IF(AND(CkRec09!H19&lt;&gt;$H$11,CkRec09!H19&lt;&gt;$I$11,CkRec09!H19&lt;&gt;$J$11,CkRec09!H19&lt;&gt;$K$11,CkRec09!H19&lt;&gt;$L$11,CkRec09!H19&lt;&gt;$M$11),VLOOKUP(CkRec09!H19,CkRec09!$H$16:$N$35,7,0),0)</f>
        <v>0</v>
      </c>
      <c r="O16" s="96" t="str">
        <f>+IF(AND(CkRec09!H19&lt;&gt;$H$11,CkRec09!H19&lt;&gt;$I$11,CkRec09!H19&lt;&gt;$J$11,CkRec09!H19&lt;&gt;$K$11,CkRec09!H19&lt;&gt;$L$11,CkRec09!H19&lt;&gt;$M$11),VLOOKUP(CkRec09!H19,CkRec09!$H$16:$N$35,1,0),0)</f>
        <v/>
      </c>
      <c r="P16" s="94">
        <f>+IF(AND(CkRec09!H19&lt;&gt;$H$11,CkRec09!H19&lt;&gt;$I$11,CkRec09!H19&lt;&gt;$J$11,CkRec09!H19&lt;&gt;$K$11,CkRec09!H19&lt;&gt;$L$11,CkRec09!H19&lt;&gt;$M$11),CkRec09!O19,0)</f>
        <v>0</v>
      </c>
      <c r="R16" s="191">
        <f t="shared" si="2"/>
        <v>0</v>
      </c>
      <c r="S16" s="3" t="str">
        <f t="shared" si="0"/>
        <v>HIDE</v>
      </c>
    </row>
    <row r="17" spans="1:19" x14ac:dyDescent="0.3">
      <c r="A17" s="186">
        <f>IF(CkRec09!E20&gt;0,CkRec09!E20,CkRec09!B20)</f>
        <v>0</v>
      </c>
      <c r="B17" s="192">
        <f>IF(CkRec09!C20&gt;0,CkRec09!C20,CkRec09!A20)</f>
        <v>0</v>
      </c>
      <c r="C17" s="90">
        <f>CkRec09!G20</f>
        <v>0</v>
      </c>
      <c r="D17" s="12">
        <f>CkRec09!J20</f>
        <v>0</v>
      </c>
      <c r="E17" s="12">
        <f>CkRec09!K20</f>
        <v>0</v>
      </c>
      <c r="F17" s="12">
        <f t="shared" si="1"/>
        <v>0</v>
      </c>
      <c r="G17" s="12">
        <f>CkRec09!P20</f>
        <v>0</v>
      </c>
      <c r="H17" s="13">
        <f>+IF(CkRec09!H20='CDR 09'!$H$11,CkRec09!O20,0)</f>
        <v>0</v>
      </c>
      <c r="I17" s="13">
        <f>+IF(CkRec09!H20='CDR 09'!$I$11,CkRec09!O20,0)</f>
        <v>0</v>
      </c>
      <c r="J17" s="13">
        <f>+IF(CkRec09!H20='CDR 09'!$J$11,CkRec09!O20,0)</f>
        <v>0</v>
      </c>
      <c r="K17" s="13">
        <f>+IF(CkRec09!H20='CDR 09'!$K$11,CkRec09!O20,0)</f>
        <v>0</v>
      </c>
      <c r="L17" s="13">
        <f>+IF(CkRec09!H20='CDR 09'!$L$11,CkRec09!O20,0)</f>
        <v>0</v>
      </c>
      <c r="M17" s="13">
        <f>+IF(CkRec09!H20='CDR 09'!$M$11,CkRec09!O20,0)</f>
        <v>0</v>
      </c>
      <c r="N17" s="95">
        <f>+IF(AND(CkRec09!H20&lt;&gt;$H$11,CkRec09!H20&lt;&gt;$I$11,CkRec09!H20&lt;&gt;$J$11,CkRec09!H20&lt;&gt;$K$11,CkRec09!H20&lt;&gt;$L$11,CkRec09!H20&lt;&gt;$M$11),VLOOKUP(CkRec09!H20,CkRec09!$H$16:$N$35,7,0),0)</f>
        <v>0</v>
      </c>
      <c r="O17" s="96" t="str">
        <f>+IF(AND(CkRec09!H20&lt;&gt;$H$11,CkRec09!H20&lt;&gt;$I$11,CkRec09!H20&lt;&gt;$J$11,CkRec09!H20&lt;&gt;$K$11,CkRec09!H20&lt;&gt;$L$11,CkRec09!H20&lt;&gt;$M$11),VLOOKUP(CkRec09!H20,CkRec09!$H$16:$N$35,1,0),0)</f>
        <v/>
      </c>
      <c r="P17" s="94">
        <f>+IF(AND(CkRec09!H20&lt;&gt;$H$11,CkRec09!H20&lt;&gt;$I$11,CkRec09!H20&lt;&gt;$J$11,CkRec09!H20&lt;&gt;$K$11,CkRec09!H20&lt;&gt;$L$11,CkRec09!H20&lt;&gt;$M$11),CkRec09!O20,0)</f>
        <v>0</v>
      </c>
      <c r="R17" s="191">
        <f t="shared" si="2"/>
        <v>0</v>
      </c>
      <c r="S17" s="3" t="str">
        <f t="shared" si="0"/>
        <v>HIDE</v>
      </c>
    </row>
    <row r="18" spans="1:19" x14ac:dyDescent="0.3">
      <c r="A18" s="186">
        <f>IF(CkRec09!E21&gt;0,CkRec09!E21,CkRec09!B21)</f>
        <v>0</v>
      </c>
      <c r="B18" s="192">
        <f>IF(CkRec09!C21&gt;0,CkRec09!C21,CkRec09!A21)</f>
        <v>0</v>
      </c>
      <c r="C18" s="90">
        <f>CkRec09!G21</f>
        <v>0</v>
      </c>
      <c r="D18" s="12">
        <f>CkRec09!J21</f>
        <v>0</v>
      </c>
      <c r="E18" s="12">
        <f>CkRec09!K21</f>
        <v>0</v>
      </c>
      <c r="F18" s="12">
        <f t="shared" si="1"/>
        <v>0</v>
      </c>
      <c r="G18" s="12">
        <f>CkRec09!P21</f>
        <v>0</v>
      </c>
      <c r="H18" s="13">
        <f>+IF(CkRec09!H21='CDR 09'!$H$11,CkRec09!O21,0)</f>
        <v>0</v>
      </c>
      <c r="I18" s="13">
        <f>+IF(CkRec09!H21='CDR 09'!$I$11,CkRec09!O21,0)</f>
        <v>0</v>
      </c>
      <c r="J18" s="13">
        <f>+IF(CkRec09!H21='CDR 09'!$J$11,CkRec09!O21,0)</f>
        <v>0</v>
      </c>
      <c r="K18" s="13">
        <f>+IF(CkRec09!H21='CDR 09'!$K$11,CkRec09!O21,0)</f>
        <v>0</v>
      </c>
      <c r="L18" s="13">
        <f>+IF(CkRec09!H21='CDR 09'!$L$11,CkRec09!O21,0)</f>
        <v>0</v>
      </c>
      <c r="M18" s="13">
        <f>+IF(CkRec09!H21='CDR 09'!$M$11,CkRec09!O21,0)</f>
        <v>0</v>
      </c>
      <c r="N18" s="95">
        <f>+IF(AND(CkRec09!H21&lt;&gt;$H$11,CkRec09!H21&lt;&gt;$I$11,CkRec09!H21&lt;&gt;$J$11,CkRec09!H21&lt;&gt;$K$11,CkRec09!H21&lt;&gt;$L$11,CkRec09!H21&lt;&gt;$M$11),VLOOKUP(CkRec09!H21,CkRec09!$H$16:$N$35,7,0),0)</f>
        <v>0</v>
      </c>
      <c r="O18" s="96" t="str">
        <f>+IF(AND(CkRec09!H21&lt;&gt;$H$11,CkRec09!H21&lt;&gt;$I$11,CkRec09!H21&lt;&gt;$J$11,CkRec09!H21&lt;&gt;$K$11,CkRec09!H21&lt;&gt;$L$11,CkRec09!H21&lt;&gt;$M$11),VLOOKUP(CkRec09!H21,CkRec09!$H$16:$N$35,1,0),0)</f>
        <v/>
      </c>
      <c r="P18" s="94">
        <f>+IF(AND(CkRec09!H21&lt;&gt;$H$11,CkRec09!H21&lt;&gt;$I$11,CkRec09!H21&lt;&gt;$J$11,CkRec09!H21&lt;&gt;$K$11,CkRec09!H21&lt;&gt;$L$11,CkRec09!H21&lt;&gt;$M$11),CkRec09!O21,0)</f>
        <v>0</v>
      </c>
      <c r="R18" s="191">
        <f t="shared" si="2"/>
        <v>0</v>
      </c>
      <c r="S18" s="3" t="str">
        <f t="shared" si="0"/>
        <v>HIDE</v>
      </c>
    </row>
    <row r="19" spans="1:19" x14ac:dyDescent="0.3">
      <c r="A19" s="186">
        <f>IF(CkRec09!E22&gt;0,CkRec09!E22,CkRec09!B22)</f>
        <v>0</v>
      </c>
      <c r="B19" s="192">
        <f>IF(CkRec09!C22&gt;0,CkRec09!C22,CkRec09!A22)</f>
        <v>0</v>
      </c>
      <c r="C19" s="90">
        <f>CkRec09!G22</f>
        <v>0</v>
      </c>
      <c r="D19" s="12">
        <f>CkRec09!J22</f>
        <v>0</v>
      </c>
      <c r="E19" s="12">
        <f>CkRec09!K22</f>
        <v>0</v>
      </c>
      <c r="F19" s="12">
        <f t="shared" si="1"/>
        <v>0</v>
      </c>
      <c r="G19" s="12">
        <f>CkRec09!P22</f>
        <v>0</v>
      </c>
      <c r="H19" s="13">
        <f>+IF(CkRec09!H22='CDR 09'!$H$11,CkRec09!O22,0)</f>
        <v>0</v>
      </c>
      <c r="I19" s="13">
        <f>+IF(CkRec09!H22='CDR 09'!$I$11,CkRec09!O22,0)</f>
        <v>0</v>
      </c>
      <c r="J19" s="13">
        <f>+IF(CkRec09!H22='CDR 09'!$J$11,CkRec09!O22,0)</f>
        <v>0</v>
      </c>
      <c r="K19" s="13">
        <f>+IF(CkRec09!H22='CDR 09'!$K$11,CkRec09!O22,0)</f>
        <v>0</v>
      </c>
      <c r="L19" s="13">
        <f>+IF(CkRec09!H22='CDR 09'!$L$11,CkRec09!O22,0)</f>
        <v>0</v>
      </c>
      <c r="M19" s="13">
        <f>+IF(CkRec09!H22='CDR 09'!$M$11,CkRec09!O22,0)</f>
        <v>0</v>
      </c>
      <c r="N19" s="95">
        <f>+IF(AND(CkRec09!H22&lt;&gt;$H$11,CkRec09!H22&lt;&gt;$I$11,CkRec09!H22&lt;&gt;$J$11,CkRec09!H22&lt;&gt;$K$11,CkRec09!H22&lt;&gt;$L$11,CkRec09!H22&lt;&gt;$M$11),VLOOKUP(CkRec09!H22,CkRec09!$H$16:$N$35,7,0),0)</f>
        <v>0</v>
      </c>
      <c r="O19" s="96" t="str">
        <f>+IF(AND(CkRec09!H22&lt;&gt;$H$11,CkRec09!H22&lt;&gt;$I$11,CkRec09!H22&lt;&gt;$J$11,CkRec09!H22&lt;&gt;$K$11,CkRec09!H22&lt;&gt;$L$11,CkRec09!H22&lt;&gt;$M$11),VLOOKUP(CkRec09!H22,CkRec09!$H$16:$N$35,1,0),0)</f>
        <v/>
      </c>
      <c r="P19" s="94">
        <f>+IF(AND(CkRec09!H22&lt;&gt;$H$11,CkRec09!H22&lt;&gt;$I$11,CkRec09!H22&lt;&gt;$J$11,CkRec09!H22&lt;&gt;$K$11,CkRec09!H22&lt;&gt;$L$11,CkRec09!H22&lt;&gt;$M$11),CkRec09!O22,0)</f>
        <v>0</v>
      </c>
      <c r="R19" s="191">
        <f t="shared" si="2"/>
        <v>0</v>
      </c>
      <c r="S19" s="3" t="str">
        <f t="shared" si="0"/>
        <v>HIDE</v>
      </c>
    </row>
    <row r="20" spans="1:19" x14ac:dyDescent="0.3">
      <c r="A20" s="186">
        <f>IF(CkRec09!E23&gt;0,CkRec09!E23,CkRec09!B23)</f>
        <v>0</v>
      </c>
      <c r="B20" s="192">
        <f>IF(CkRec09!C23&gt;0,CkRec09!C23,CkRec09!A23)</f>
        <v>0</v>
      </c>
      <c r="C20" s="90">
        <f>CkRec09!G23</f>
        <v>0</v>
      </c>
      <c r="D20" s="12">
        <f>CkRec09!J23</f>
        <v>0</v>
      </c>
      <c r="E20" s="12">
        <f>CkRec09!K23</f>
        <v>0</v>
      </c>
      <c r="F20" s="12">
        <f t="shared" si="1"/>
        <v>0</v>
      </c>
      <c r="G20" s="12">
        <f>CkRec09!P23</f>
        <v>0</v>
      </c>
      <c r="H20" s="13">
        <f>+IF(CkRec09!H23='CDR 09'!$H$11,CkRec09!O23,0)</f>
        <v>0</v>
      </c>
      <c r="I20" s="13">
        <f>+IF(CkRec09!H23='CDR 09'!$I$11,CkRec09!O23,0)</f>
        <v>0</v>
      </c>
      <c r="J20" s="13">
        <f>+IF(CkRec09!H23='CDR 09'!$J$11,CkRec09!O23,0)</f>
        <v>0</v>
      </c>
      <c r="K20" s="13">
        <f>+IF(CkRec09!H23='CDR 09'!$K$11,CkRec09!O23,0)</f>
        <v>0</v>
      </c>
      <c r="L20" s="13">
        <f>+IF(CkRec09!H23='CDR 09'!$L$11,CkRec09!O23,0)</f>
        <v>0</v>
      </c>
      <c r="M20" s="13">
        <f>+IF(CkRec09!H23='CDR 09'!$M$11,CkRec09!O23,0)</f>
        <v>0</v>
      </c>
      <c r="N20" s="95">
        <f>+IF(AND(CkRec09!H23&lt;&gt;$H$11,CkRec09!H23&lt;&gt;$I$11,CkRec09!H23&lt;&gt;$J$11,CkRec09!H23&lt;&gt;$K$11,CkRec09!H23&lt;&gt;$L$11,CkRec09!H23&lt;&gt;$M$11),VLOOKUP(CkRec09!H23,CkRec09!$H$16:$N$35,7,0),0)</f>
        <v>0</v>
      </c>
      <c r="O20" s="96" t="str">
        <f>+IF(AND(CkRec09!H23&lt;&gt;$H$11,CkRec09!H23&lt;&gt;$I$11,CkRec09!H23&lt;&gt;$J$11,CkRec09!H23&lt;&gt;$K$11,CkRec09!H23&lt;&gt;$L$11,CkRec09!H23&lt;&gt;$M$11),VLOOKUP(CkRec09!H23,CkRec09!$H$16:$N$35,1,0),0)</f>
        <v/>
      </c>
      <c r="P20" s="94">
        <f>+IF(AND(CkRec09!H23&lt;&gt;$H$11,CkRec09!H23&lt;&gt;$I$11,CkRec09!H23&lt;&gt;$J$11,CkRec09!H23&lt;&gt;$K$11,CkRec09!H23&lt;&gt;$L$11,CkRec09!H23&lt;&gt;$M$11),CkRec09!O23,0)</f>
        <v>0</v>
      </c>
      <c r="R20" s="191">
        <f t="shared" si="2"/>
        <v>0</v>
      </c>
      <c r="S20" s="3" t="str">
        <f t="shared" si="0"/>
        <v>HIDE</v>
      </c>
    </row>
    <row r="21" spans="1:19" x14ac:dyDescent="0.3">
      <c r="A21" s="186">
        <f>IF(CkRec09!E24&gt;0,CkRec09!E24,CkRec09!B24)</f>
        <v>0</v>
      </c>
      <c r="B21" s="192">
        <f>IF(CkRec09!C24&gt;0,CkRec09!C24,CkRec09!A24)</f>
        <v>0</v>
      </c>
      <c r="C21" s="90">
        <f>CkRec09!G24</f>
        <v>0</v>
      </c>
      <c r="D21" s="12">
        <f>CkRec09!J24</f>
        <v>0</v>
      </c>
      <c r="E21" s="12">
        <f>CkRec09!K24</f>
        <v>0</v>
      </c>
      <c r="F21" s="12">
        <f t="shared" si="1"/>
        <v>0</v>
      </c>
      <c r="G21" s="12">
        <f>CkRec09!P24</f>
        <v>0</v>
      </c>
      <c r="H21" s="13">
        <f>+IF(CkRec09!H24='CDR 09'!$H$11,CkRec09!O24,0)</f>
        <v>0</v>
      </c>
      <c r="I21" s="13">
        <f>+IF(CkRec09!H24='CDR 09'!$I$11,CkRec09!O24,0)</f>
        <v>0</v>
      </c>
      <c r="J21" s="13">
        <f>+IF(CkRec09!H24='CDR 09'!$J$11,CkRec09!O24,0)</f>
        <v>0</v>
      </c>
      <c r="K21" s="13">
        <f>+IF(CkRec09!H24='CDR 09'!$K$11,CkRec09!O24,0)</f>
        <v>0</v>
      </c>
      <c r="L21" s="13">
        <f>+IF(CkRec09!H24='CDR 09'!$L$11,CkRec09!O24,0)</f>
        <v>0</v>
      </c>
      <c r="M21" s="13">
        <f>+IF(CkRec09!H24='CDR 09'!$M$11,CkRec09!O24,0)</f>
        <v>0</v>
      </c>
      <c r="N21" s="95">
        <f>+IF(AND(CkRec09!H24&lt;&gt;$H$11,CkRec09!H24&lt;&gt;$I$11,CkRec09!H24&lt;&gt;$J$11,CkRec09!H24&lt;&gt;$K$11,CkRec09!H24&lt;&gt;$L$11,CkRec09!H24&lt;&gt;$M$11),VLOOKUP(CkRec09!H24,CkRec09!$H$16:$N$35,7,0),0)</f>
        <v>0</v>
      </c>
      <c r="O21" s="96" t="str">
        <f>+IF(AND(CkRec09!H24&lt;&gt;$H$11,CkRec09!H24&lt;&gt;$I$11,CkRec09!H24&lt;&gt;$J$11,CkRec09!H24&lt;&gt;$K$11,CkRec09!H24&lt;&gt;$L$11,CkRec09!H24&lt;&gt;$M$11),VLOOKUP(CkRec09!H24,CkRec09!$H$16:$N$35,1,0),0)</f>
        <v/>
      </c>
      <c r="P21" s="94">
        <f>+IF(AND(CkRec09!H24&lt;&gt;$H$11,CkRec09!H24&lt;&gt;$I$11,CkRec09!H24&lt;&gt;$J$11,CkRec09!H24&lt;&gt;$K$11,CkRec09!H24&lt;&gt;$L$11,CkRec09!H24&lt;&gt;$M$11),CkRec09!O24,0)</f>
        <v>0</v>
      </c>
      <c r="R21" s="191">
        <f t="shared" si="2"/>
        <v>0</v>
      </c>
      <c r="S21" s="3" t="str">
        <f t="shared" si="0"/>
        <v>HIDE</v>
      </c>
    </row>
    <row r="22" spans="1:19" x14ac:dyDescent="0.3">
      <c r="A22" s="186">
        <f>IF(CkRec09!E25&gt;0,CkRec09!E25,CkRec09!B25)</f>
        <v>0</v>
      </c>
      <c r="B22" s="192">
        <f>IF(CkRec09!C25&gt;0,CkRec09!C25,CkRec09!A25)</f>
        <v>0</v>
      </c>
      <c r="C22" s="90">
        <f>CkRec09!G25</f>
        <v>0</v>
      </c>
      <c r="D22" s="12">
        <f>CkRec09!J25</f>
        <v>0</v>
      </c>
      <c r="E22" s="12">
        <f>CkRec09!K25</f>
        <v>0</v>
      </c>
      <c r="F22" s="12">
        <f t="shared" si="1"/>
        <v>0</v>
      </c>
      <c r="G22" s="12">
        <f>CkRec09!P25</f>
        <v>0</v>
      </c>
      <c r="H22" s="13">
        <f>+IF(CkRec09!H25='CDR 09'!$H$11,CkRec09!O25,0)</f>
        <v>0</v>
      </c>
      <c r="I22" s="13">
        <f>+IF(CkRec09!H25='CDR 09'!$I$11,CkRec09!O25,0)</f>
        <v>0</v>
      </c>
      <c r="J22" s="13">
        <f>+IF(CkRec09!H25='CDR 09'!$J$11,CkRec09!O25,0)</f>
        <v>0</v>
      </c>
      <c r="K22" s="13">
        <f>+IF(CkRec09!H25='CDR 09'!$K$11,CkRec09!O25,0)</f>
        <v>0</v>
      </c>
      <c r="L22" s="13">
        <f>+IF(CkRec09!H25='CDR 09'!$L$11,CkRec09!O25,0)</f>
        <v>0</v>
      </c>
      <c r="M22" s="13">
        <f>+IF(CkRec09!H25='CDR 09'!$M$11,CkRec09!O25,0)</f>
        <v>0</v>
      </c>
      <c r="N22" s="95">
        <f>+IF(AND(CkRec09!H25&lt;&gt;$H$11,CkRec09!H25&lt;&gt;$I$11,CkRec09!H25&lt;&gt;$J$11,CkRec09!H25&lt;&gt;$K$11,CkRec09!H25&lt;&gt;$L$11,CkRec09!H25&lt;&gt;$M$11),VLOOKUP(CkRec09!H25,CkRec09!$H$16:$N$35,7,0),0)</f>
        <v>0</v>
      </c>
      <c r="O22" s="96" t="str">
        <f>+IF(AND(CkRec09!H25&lt;&gt;$H$11,CkRec09!H25&lt;&gt;$I$11,CkRec09!H25&lt;&gt;$J$11,CkRec09!H25&lt;&gt;$K$11,CkRec09!H25&lt;&gt;$L$11,CkRec09!H25&lt;&gt;$M$11),VLOOKUP(CkRec09!H25,CkRec09!$H$16:$N$35,1,0),0)</f>
        <v/>
      </c>
      <c r="P22" s="94">
        <f>+IF(AND(CkRec09!H25&lt;&gt;$H$11,CkRec09!H25&lt;&gt;$I$11,CkRec09!H25&lt;&gt;$J$11,CkRec09!H25&lt;&gt;$K$11,CkRec09!H25&lt;&gt;$L$11,CkRec09!H25&lt;&gt;$M$11),CkRec09!O25,0)</f>
        <v>0</v>
      </c>
      <c r="R22" s="191">
        <f t="shared" si="2"/>
        <v>0</v>
      </c>
      <c r="S22" s="3" t="str">
        <f t="shared" si="0"/>
        <v>HIDE</v>
      </c>
    </row>
    <row r="23" spans="1:19" x14ac:dyDescent="0.3">
      <c r="A23" s="186">
        <f>IF(CkRec09!E26&gt;0,CkRec09!E26,CkRec09!B26)</f>
        <v>0</v>
      </c>
      <c r="B23" s="192">
        <f>IF(CkRec09!C26&gt;0,CkRec09!C26,CkRec09!A26)</f>
        <v>0</v>
      </c>
      <c r="C23" s="90">
        <f>CkRec09!G26</f>
        <v>0</v>
      </c>
      <c r="D23" s="12">
        <f>CkRec09!J26</f>
        <v>0</v>
      </c>
      <c r="E23" s="12">
        <f>CkRec09!K26</f>
        <v>0</v>
      </c>
      <c r="F23" s="12">
        <f t="shared" si="1"/>
        <v>0</v>
      </c>
      <c r="G23" s="12">
        <f>CkRec09!P26</f>
        <v>0</v>
      </c>
      <c r="H23" s="13">
        <f>+IF(CkRec09!H26='CDR 09'!$H$11,CkRec09!O26,0)</f>
        <v>0</v>
      </c>
      <c r="I23" s="13">
        <f>+IF(CkRec09!H26='CDR 09'!$I$11,CkRec09!O26,0)</f>
        <v>0</v>
      </c>
      <c r="J23" s="13">
        <f>+IF(CkRec09!H26='CDR 09'!$J$11,CkRec09!O26,0)</f>
        <v>0</v>
      </c>
      <c r="K23" s="13">
        <f>+IF(CkRec09!H26='CDR 09'!$K$11,CkRec09!O26,0)</f>
        <v>0</v>
      </c>
      <c r="L23" s="13">
        <f>+IF(CkRec09!H26='CDR 09'!$L$11,CkRec09!O26,0)</f>
        <v>0</v>
      </c>
      <c r="M23" s="13">
        <f>+IF(CkRec09!H26='CDR 09'!$M$11,CkRec09!O26,0)</f>
        <v>0</v>
      </c>
      <c r="N23" s="95">
        <f>+IF(AND(CkRec09!H26&lt;&gt;$H$11,CkRec09!H26&lt;&gt;$I$11,CkRec09!H26&lt;&gt;$J$11,CkRec09!H26&lt;&gt;$K$11,CkRec09!H26&lt;&gt;$L$11,CkRec09!H26&lt;&gt;$M$11),VLOOKUP(CkRec09!H26,CkRec09!$H$16:$N$35,7,0),0)</f>
        <v>0</v>
      </c>
      <c r="O23" s="96" t="str">
        <f>+IF(AND(CkRec09!H26&lt;&gt;$H$11,CkRec09!H26&lt;&gt;$I$11,CkRec09!H26&lt;&gt;$J$11,CkRec09!H26&lt;&gt;$K$11,CkRec09!H26&lt;&gt;$L$11,CkRec09!H26&lt;&gt;$M$11),VLOOKUP(CkRec09!H26,CkRec09!$H$16:$N$35,1,0),0)</f>
        <v/>
      </c>
      <c r="P23" s="94">
        <f>+IF(AND(CkRec09!H26&lt;&gt;$H$11,CkRec09!H26&lt;&gt;$I$11,CkRec09!H26&lt;&gt;$J$11,CkRec09!H26&lt;&gt;$K$11,CkRec09!H26&lt;&gt;$L$11,CkRec09!H26&lt;&gt;$M$11),CkRec09!O26,0)</f>
        <v>0</v>
      </c>
      <c r="R23" s="191">
        <f t="shared" si="2"/>
        <v>0</v>
      </c>
      <c r="S23" s="3" t="str">
        <f t="shared" si="0"/>
        <v>HIDE</v>
      </c>
    </row>
    <row r="24" spans="1:19" x14ac:dyDescent="0.3">
      <c r="A24" s="186">
        <f>IF(CkRec09!E27&gt;0,CkRec09!E27,CkRec09!B27)</f>
        <v>0</v>
      </c>
      <c r="B24" s="192">
        <f>IF(CkRec09!C27&gt;0,CkRec09!C27,CkRec09!A27)</f>
        <v>0</v>
      </c>
      <c r="C24" s="90">
        <f>CkRec09!G27</f>
        <v>0</v>
      </c>
      <c r="D24" s="12">
        <f>CkRec09!J27</f>
        <v>0</v>
      </c>
      <c r="E24" s="12">
        <f>CkRec09!K27</f>
        <v>0</v>
      </c>
      <c r="F24" s="12">
        <f t="shared" si="1"/>
        <v>0</v>
      </c>
      <c r="G24" s="12">
        <f>CkRec09!P27</f>
        <v>0</v>
      </c>
      <c r="H24" s="13">
        <f>+IF(CkRec09!H27='CDR 09'!$H$11,CkRec09!O27,0)</f>
        <v>0</v>
      </c>
      <c r="I24" s="13">
        <f>+IF(CkRec09!H27='CDR 09'!$I$11,CkRec09!O27,0)</f>
        <v>0</v>
      </c>
      <c r="J24" s="13">
        <f>+IF(CkRec09!H27='CDR 09'!$J$11,CkRec09!O27,0)</f>
        <v>0</v>
      </c>
      <c r="K24" s="13">
        <f>+IF(CkRec09!H27='CDR 09'!$K$11,CkRec09!O27,0)</f>
        <v>0</v>
      </c>
      <c r="L24" s="13">
        <f>+IF(CkRec09!H27='CDR 09'!$L$11,CkRec09!O27,0)</f>
        <v>0</v>
      </c>
      <c r="M24" s="13">
        <f>+IF(CkRec09!H27='CDR 09'!$M$11,CkRec09!O27,0)</f>
        <v>0</v>
      </c>
      <c r="N24" s="95">
        <f>+IF(AND(CkRec09!H27&lt;&gt;$H$11,CkRec09!H27&lt;&gt;$I$11,CkRec09!H27&lt;&gt;$J$11,CkRec09!H27&lt;&gt;$K$11,CkRec09!H27&lt;&gt;$L$11,CkRec09!H27&lt;&gt;$M$11),VLOOKUP(CkRec09!H27,CkRec09!$H$16:$N$35,7,0),0)</f>
        <v>0</v>
      </c>
      <c r="O24" s="96" t="str">
        <f>+IF(AND(CkRec09!H27&lt;&gt;$H$11,CkRec09!H27&lt;&gt;$I$11,CkRec09!H27&lt;&gt;$J$11,CkRec09!H27&lt;&gt;$K$11,CkRec09!H27&lt;&gt;$L$11,CkRec09!H27&lt;&gt;$M$11),VLOOKUP(CkRec09!H27,CkRec09!$H$16:$N$35,1,0),0)</f>
        <v/>
      </c>
      <c r="P24" s="94">
        <f>+IF(AND(CkRec09!H27&lt;&gt;$H$11,CkRec09!H27&lt;&gt;$I$11,CkRec09!H27&lt;&gt;$J$11,CkRec09!H27&lt;&gt;$K$11,CkRec09!H27&lt;&gt;$L$11,CkRec09!H27&lt;&gt;$M$11),CkRec09!O27,0)</f>
        <v>0</v>
      </c>
      <c r="R24" s="191">
        <f t="shared" si="2"/>
        <v>0</v>
      </c>
      <c r="S24" s="3" t="str">
        <f t="shared" si="0"/>
        <v>HIDE</v>
      </c>
    </row>
    <row r="25" spans="1:19" x14ac:dyDescent="0.3">
      <c r="A25" s="186">
        <f>IF(CkRec09!E28&gt;0,CkRec09!E28,CkRec09!B28)</f>
        <v>0</v>
      </c>
      <c r="B25" s="192">
        <f>IF(CkRec09!C28&gt;0,CkRec09!C28,CkRec09!A28)</f>
        <v>0</v>
      </c>
      <c r="C25" s="90">
        <f>CkRec09!G28</f>
        <v>0</v>
      </c>
      <c r="D25" s="12">
        <f>CkRec09!J28</f>
        <v>0</v>
      </c>
      <c r="E25" s="12">
        <f>CkRec09!K28</f>
        <v>0</v>
      </c>
      <c r="F25" s="12">
        <f t="shared" si="1"/>
        <v>0</v>
      </c>
      <c r="G25" s="12">
        <f>CkRec09!P28</f>
        <v>0</v>
      </c>
      <c r="H25" s="13">
        <f>+IF(CkRec09!H28='CDR 09'!$H$11,CkRec09!O28,0)</f>
        <v>0</v>
      </c>
      <c r="I25" s="13">
        <f>+IF(CkRec09!H28='CDR 09'!$I$11,CkRec09!O28,0)</f>
        <v>0</v>
      </c>
      <c r="J25" s="13">
        <f>+IF(CkRec09!H28='CDR 09'!$J$11,CkRec09!O28,0)</f>
        <v>0</v>
      </c>
      <c r="K25" s="13">
        <f>+IF(CkRec09!H28='CDR 09'!$K$11,CkRec09!O28,0)</f>
        <v>0</v>
      </c>
      <c r="L25" s="13">
        <f>+IF(CkRec09!H28='CDR 09'!$L$11,CkRec09!O28,0)</f>
        <v>0</v>
      </c>
      <c r="M25" s="13">
        <f>+IF(CkRec09!H28='CDR 09'!$M$11,CkRec09!O28,0)</f>
        <v>0</v>
      </c>
      <c r="N25" s="95">
        <f>+IF(AND(CkRec09!H28&lt;&gt;$H$11,CkRec09!H28&lt;&gt;$I$11,CkRec09!H28&lt;&gt;$J$11,CkRec09!H28&lt;&gt;$K$11,CkRec09!H28&lt;&gt;$L$11,CkRec09!H28&lt;&gt;$M$11),VLOOKUP(CkRec09!H28,CkRec09!$H$16:$N$35,7,0),0)</f>
        <v>0</v>
      </c>
      <c r="O25" s="96" t="str">
        <f>+IF(AND(CkRec09!H28&lt;&gt;$H$11,CkRec09!H28&lt;&gt;$I$11,CkRec09!H28&lt;&gt;$J$11,CkRec09!H28&lt;&gt;$K$11,CkRec09!H28&lt;&gt;$L$11,CkRec09!H28&lt;&gt;$M$11),VLOOKUP(CkRec09!H28,CkRec09!$H$16:$N$35,1,0),0)</f>
        <v/>
      </c>
      <c r="P25" s="94">
        <f>+IF(AND(CkRec09!H28&lt;&gt;$H$11,CkRec09!H28&lt;&gt;$I$11,CkRec09!H28&lt;&gt;$J$11,CkRec09!H28&lt;&gt;$K$11,CkRec09!H28&lt;&gt;$L$11,CkRec09!H28&lt;&gt;$M$11),CkRec09!O28,0)</f>
        <v>0</v>
      </c>
      <c r="R25" s="191">
        <f t="shared" si="2"/>
        <v>0</v>
      </c>
      <c r="S25" s="3" t="str">
        <f t="shared" si="0"/>
        <v>HIDE</v>
      </c>
    </row>
    <row r="26" spans="1:19" x14ac:dyDescent="0.3">
      <c r="A26" s="186">
        <f>IF(CkRec09!E29&gt;0,CkRec09!E29,CkRec09!B29)</f>
        <v>0</v>
      </c>
      <c r="B26" s="192">
        <f>IF(CkRec09!C29&gt;0,CkRec09!C29,CkRec09!A29)</f>
        <v>0</v>
      </c>
      <c r="C26" s="90">
        <f>CkRec09!G29</f>
        <v>0</v>
      </c>
      <c r="D26" s="12">
        <f>CkRec09!J29</f>
        <v>0</v>
      </c>
      <c r="E26" s="12">
        <f>CkRec09!K29</f>
        <v>0</v>
      </c>
      <c r="F26" s="12">
        <f t="shared" si="1"/>
        <v>0</v>
      </c>
      <c r="G26" s="12">
        <f>CkRec09!P29</f>
        <v>0</v>
      </c>
      <c r="H26" s="13">
        <f>+IF(CkRec09!H29='CDR 09'!$H$11,CkRec09!O29,0)</f>
        <v>0</v>
      </c>
      <c r="I26" s="13">
        <f>+IF(CkRec09!H29='CDR 09'!$I$11,CkRec09!O29,0)</f>
        <v>0</v>
      </c>
      <c r="J26" s="13">
        <f>+IF(CkRec09!H29='CDR 09'!$J$11,CkRec09!O29,0)</f>
        <v>0</v>
      </c>
      <c r="K26" s="13">
        <f>+IF(CkRec09!H29='CDR 09'!$K$11,CkRec09!O29,0)</f>
        <v>0</v>
      </c>
      <c r="L26" s="13">
        <f>+IF(CkRec09!H29='CDR 09'!$L$11,CkRec09!O29,0)</f>
        <v>0</v>
      </c>
      <c r="M26" s="13">
        <f>+IF(CkRec09!H29='CDR 09'!$M$11,CkRec09!O29,0)</f>
        <v>0</v>
      </c>
      <c r="N26" s="95">
        <f>+IF(AND(CkRec09!H29&lt;&gt;$H$11,CkRec09!H29&lt;&gt;$I$11,CkRec09!H29&lt;&gt;$J$11,CkRec09!H29&lt;&gt;$K$11,CkRec09!H29&lt;&gt;$L$11,CkRec09!H29&lt;&gt;$M$11),VLOOKUP(CkRec09!H29,CkRec09!$H$16:$N$35,7,0),0)</f>
        <v>0</v>
      </c>
      <c r="O26" s="96" t="str">
        <f>+IF(AND(CkRec09!H29&lt;&gt;$H$11,CkRec09!H29&lt;&gt;$I$11,CkRec09!H29&lt;&gt;$J$11,CkRec09!H29&lt;&gt;$K$11,CkRec09!H29&lt;&gt;$L$11,CkRec09!H29&lt;&gt;$M$11),VLOOKUP(CkRec09!H29,CkRec09!$H$16:$N$35,1,0),0)</f>
        <v/>
      </c>
      <c r="P26" s="94">
        <f>+IF(AND(CkRec09!H29&lt;&gt;$H$11,CkRec09!H29&lt;&gt;$I$11,CkRec09!H29&lt;&gt;$J$11,CkRec09!H29&lt;&gt;$K$11,CkRec09!H29&lt;&gt;$L$11,CkRec09!H29&lt;&gt;$M$11),CkRec09!O29,0)</f>
        <v>0</v>
      </c>
      <c r="R26" s="191">
        <f t="shared" si="2"/>
        <v>0</v>
      </c>
      <c r="S26" s="3" t="str">
        <f t="shared" si="0"/>
        <v>HIDE</v>
      </c>
    </row>
    <row r="27" spans="1:19" x14ac:dyDescent="0.3">
      <c r="A27" s="186">
        <f>IF(CkRec09!E30&gt;0,CkRec09!E30,CkRec09!B30)</f>
        <v>0</v>
      </c>
      <c r="B27" s="192">
        <f>IF(CkRec09!C30&gt;0,CkRec09!C30,CkRec09!A30)</f>
        <v>0</v>
      </c>
      <c r="C27" s="90">
        <f>CkRec09!G30</f>
        <v>0</v>
      </c>
      <c r="D27" s="12">
        <f>CkRec09!J30</f>
        <v>0</v>
      </c>
      <c r="E27" s="12">
        <f>CkRec09!K30</f>
        <v>0</v>
      </c>
      <c r="F27" s="12">
        <f t="shared" si="1"/>
        <v>0</v>
      </c>
      <c r="G27" s="12">
        <f>CkRec09!P30</f>
        <v>0</v>
      </c>
      <c r="H27" s="13">
        <f>+IF(CkRec09!H30='CDR 09'!$H$11,CkRec09!O30,0)</f>
        <v>0</v>
      </c>
      <c r="I27" s="13">
        <f>+IF(CkRec09!H30='CDR 09'!$I$11,CkRec09!O30,0)</f>
        <v>0</v>
      </c>
      <c r="J27" s="13">
        <f>+IF(CkRec09!H30='CDR 09'!$J$11,CkRec09!O30,0)</f>
        <v>0</v>
      </c>
      <c r="K27" s="13">
        <f>+IF(CkRec09!H30='CDR 09'!$K$11,CkRec09!O30,0)</f>
        <v>0</v>
      </c>
      <c r="L27" s="13">
        <f>+IF(CkRec09!H30='CDR 09'!$L$11,CkRec09!O30,0)</f>
        <v>0</v>
      </c>
      <c r="M27" s="13">
        <f>+IF(CkRec09!H30='CDR 09'!$M$11,CkRec09!O30,0)</f>
        <v>0</v>
      </c>
      <c r="N27" s="95">
        <f>+IF(AND(CkRec09!H30&lt;&gt;$H$11,CkRec09!H30&lt;&gt;$I$11,CkRec09!H30&lt;&gt;$J$11,CkRec09!H30&lt;&gt;$K$11,CkRec09!H30&lt;&gt;$L$11,CkRec09!H30&lt;&gt;$M$11),VLOOKUP(CkRec09!H30,CkRec09!$H$16:$N$35,7,0),0)</f>
        <v>0</v>
      </c>
      <c r="O27" s="96" t="str">
        <f>+IF(AND(CkRec09!H30&lt;&gt;$H$11,CkRec09!H30&lt;&gt;$I$11,CkRec09!H30&lt;&gt;$J$11,CkRec09!H30&lt;&gt;$K$11,CkRec09!H30&lt;&gt;$L$11,CkRec09!H30&lt;&gt;$M$11),VLOOKUP(CkRec09!H30,CkRec09!$H$16:$N$35,1,0),0)</f>
        <v/>
      </c>
      <c r="P27" s="94">
        <f>+IF(AND(CkRec09!H30&lt;&gt;$H$11,CkRec09!H30&lt;&gt;$I$11,CkRec09!H30&lt;&gt;$J$11,CkRec09!H30&lt;&gt;$K$11,CkRec09!H30&lt;&gt;$L$11,CkRec09!H30&lt;&gt;$M$11),CkRec09!O30,0)</f>
        <v>0</v>
      </c>
      <c r="R27" s="191">
        <f t="shared" si="2"/>
        <v>0</v>
      </c>
      <c r="S27" s="3" t="str">
        <f t="shared" si="0"/>
        <v>HIDE</v>
      </c>
    </row>
    <row r="28" spans="1:19" x14ac:dyDescent="0.3">
      <c r="A28" s="186">
        <f>IF(CkRec09!E31&gt;0,CkRec09!E31,CkRec09!B31)</f>
        <v>0</v>
      </c>
      <c r="B28" s="192">
        <f>IF(CkRec09!C31&gt;0,CkRec09!C31,CkRec09!A31)</f>
        <v>0</v>
      </c>
      <c r="C28" s="90">
        <f>CkRec09!G31</f>
        <v>0</v>
      </c>
      <c r="D28" s="12">
        <f>CkRec09!J31</f>
        <v>0</v>
      </c>
      <c r="E28" s="12">
        <f>CkRec09!K31</f>
        <v>0</v>
      </c>
      <c r="F28" s="12">
        <f t="shared" si="1"/>
        <v>0</v>
      </c>
      <c r="G28" s="12">
        <f>CkRec09!P31</f>
        <v>0</v>
      </c>
      <c r="H28" s="13">
        <f>+IF(CkRec09!H31='CDR 09'!$H$11,CkRec09!O31,0)</f>
        <v>0</v>
      </c>
      <c r="I28" s="13">
        <f>+IF(CkRec09!H31='CDR 09'!$I$11,CkRec09!O31,0)</f>
        <v>0</v>
      </c>
      <c r="J28" s="13">
        <f>+IF(CkRec09!H31='CDR 09'!$J$11,CkRec09!O31,0)</f>
        <v>0</v>
      </c>
      <c r="K28" s="13">
        <f>+IF(CkRec09!H31='CDR 09'!$K$11,CkRec09!O31,0)</f>
        <v>0</v>
      </c>
      <c r="L28" s="13">
        <f>+IF(CkRec09!H31='CDR 09'!$L$11,CkRec09!O31,0)</f>
        <v>0</v>
      </c>
      <c r="M28" s="13">
        <f>+IF(CkRec09!H31='CDR 09'!$M$11,CkRec09!O31,0)</f>
        <v>0</v>
      </c>
      <c r="N28" s="95">
        <f>+IF(AND(CkRec09!H31&lt;&gt;$H$11,CkRec09!H31&lt;&gt;$I$11,CkRec09!H31&lt;&gt;$J$11,CkRec09!H31&lt;&gt;$K$11,CkRec09!H31&lt;&gt;$L$11,CkRec09!H31&lt;&gt;$M$11),VLOOKUP(CkRec09!H31,CkRec09!$H$16:$N$35,7,0),0)</f>
        <v>0</v>
      </c>
      <c r="O28" s="96" t="str">
        <f>+IF(AND(CkRec09!H31&lt;&gt;$H$11,CkRec09!H31&lt;&gt;$I$11,CkRec09!H31&lt;&gt;$J$11,CkRec09!H31&lt;&gt;$K$11,CkRec09!H31&lt;&gt;$L$11,CkRec09!H31&lt;&gt;$M$11),VLOOKUP(CkRec09!H31,CkRec09!$H$16:$N$35,1,0),0)</f>
        <v/>
      </c>
      <c r="P28" s="94">
        <f>+IF(AND(CkRec09!H31&lt;&gt;$H$11,CkRec09!H31&lt;&gt;$I$11,CkRec09!H31&lt;&gt;$J$11,CkRec09!H31&lt;&gt;$K$11,CkRec09!H31&lt;&gt;$L$11,CkRec09!H31&lt;&gt;$M$11),CkRec09!O31,0)</f>
        <v>0</v>
      </c>
      <c r="R28" s="191">
        <f t="shared" si="2"/>
        <v>0</v>
      </c>
      <c r="S28" s="3" t="str">
        <f t="shared" si="0"/>
        <v>HIDE</v>
      </c>
    </row>
    <row r="29" spans="1:19" x14ac:dyDescent="0.3">
      <c r="A29" s="186">
        <f>IF(CkRec09!E32&gt;0,CkRec09!E32,CkRec09!B32)</f>
        <v>0</v>
      </c>
      <c r="B29" s="192">
        <f>IF(CkRec09!C32&gt;0,CkRec09!C32,CkRec09!A32)</f>
        <v>0</v>
      </c>
      <c r="C29" s="90">
        <f>CkRec09!G32</f>
        <v>0</v>
      </c>
      <c r="D29" s="12">
        <f>CkRec09!J32</f>
        <v>0</v>
      </c>
      <c r="E29" s="12">
        <f>CkRec09!K32</f>
        <v>0</v>
      </c>
      <c r="F29" s="12">
        <f t="shared" si="1"/>
        <v>0</v>
      </c>
      <c r="G29" s="12">
        <f>CkRec09!P32</f>
        <v>0</v>
      </c>
      <c r="H29" s="13">
        <f>+IF(CkRec09!H32='CDR 09'!$H$11,CkRec09!O32,0)</f>
        <v>0</v>
      </c>
      <c r="I29" s="13">
        <f>+IF(CkRec09!H32='CDR 09'!$I$11,CkRec09!O32,0)</f>
        <v>0</v>
      </c>
      <c r="J29" s="13">
        <f>+IF(CkRec09!H32='CDR 09'!$J$11,CkRec09!O32,0)</f>
        <v>0</v>
      </c>
      <c r="K29" s="13">
        <f>+IF(CkRec09!H32='CDR 09'!$K$11,CkRec09!O32,0)</f>
        <v>0</v>
      </c>
      <c r="L29" s="13">
        <f>+IF(CkRec09!H32='CDR 09'!$L$11,CkRec09!O32,0)</f>
        <v>0</v>
      </c>
      <c r="M29" s="13">
        <f>+IF(CkRec09!H32='CDR 09'!$M$11,CkRec09!O32,0)</f>
        <v>0</v>
      </c>
      <c r="N29" s="95">
        <f>+IF(AND(CkRec09!H32&lt;&gt;$H$11,CkRec09!H32&lt;&gt;$I$11,CkRec09!H32&lt;&gt;$J$11,CkRec09!H32&lt;&gt;$K$11,CkRec09!H32&lt;&gt;$L$11,CkRec09!H32&lt;&gt;$M$11),VLOOKUP(CkRec09!H32,CkRec09!$H$16:$N$35,7,0),0)</f>
        <v>0</v>
      </c>
      <c r="O29" s="96" t="str">
        <f>+IF(AND(CkRec09!H32&lt;&gt;$H$11,CkRec09!H32&lt;&gt;$I$11,CkRec09!H32&lt;&gt;$J$11,CkRec09!H32&lt;&gt;$K$11,CkRec09!H32&lt;&gt;$L$11,CkRec09!H32&lt;&gt;$M$11),VLOOKUP(CkRec09!H32,CkRec09!$H$16:$N$35,1,0),0)</f>
        <v/>
      </c>
      <c r="P29" s="94">
        <f>+IF(AND(CkRec09!H32&lt;&gt;$H$11,CkRec09!H32&lt;&gt;$I$11,CkRec09!H32&lt;&gt;$J$11,CkRec09!H32&lt;&gt;$K$11,CkRec09!H32&lt;&gt;$L$11,CkRec09!H32&lt;&gt;$M$11),CkRec09!O32,0)</f>
        <v>0</v>
      </c>
      <c r="R29" s="191">
        <f t="shared" si="2"/>
        <v>0</v>
      </c>
      <c r="S29" s="3" t="str">
        <f t="shared" si="0"/>
        <v>HIDE</v>
      </c>
    </row>
    <row r="30" spans="1:19" x14ac:dyDescent="0.3">
      <c r="A30" s="186">
        <f>IF(CkRec09!E33&gt;0,CkRec09!E33,CkRec09!B33)</f>
        <v>0</v>
      </c>
      <c r="B30" s="192">
        <f>IF(CkRec09!C33&gt;0,CkRec09!C33,CkRec09!A33)</f>
        <v>0</v>
      </c>
      <c r="C30" s="90">
        <f>CkRec09!G33</f>
        <v>0</v>
      </c>
      <c r="D30" s="12">
        <f>CkRec09!J33</f>
        <v>0</v>
      </c>
      <c r="E30" s="12">
        <f>CkRec09!K33</f>
        <v>0</v>
      </c>
      <c r="F30" s="12">
        <f t="shared" si="1"/>
        <v>0</v>
      </c>
      <c r="G30" s="12">
        <f>CkRec09!P33</f>
        <v>0</v>
      </c>
      <c r="H30" s="13">
        <f>+IF(CkRec09!H33='CDR 09'!$H$11,CkRec09!O33,0)</f>
        <v>0</v>
      </c>
      <c r="I30" s="13">
        <f>+IF(CkRec09!H33='CDR 09'!$I$11,CkRec09!O33,0)</f>
        <v>0</v>
      </c>
      <c r="J30" s="13">
        <f>+IF(CkRec09!H33='CDR 09'!$J$11,CkRec09!O33,0)</f>
        <v>0</v>
      </c>
      <c r="K30" s="13">
        <f>+IF(CkRec09!H33='CDR 09'!$K$11,CkRec09!O33,0)</f>
        <v>0</v>
      </c>
      <c r="L30" s="13">
        <f>+IF(CkRec09!H33='CDR 09'!$L$11,CkRec09!O33,0)</f>
        <v>0</v>
      </c>
      <c r="M30" s="13">
        <f>+IF(CkRec09!H33='CDR 09'!$M$11,CkRec09!O33,0)</f>
        <v>0</v>
      </c>
      <c r="N30" s="95">
        <f>+IF(AND(CkRec09!H33&lt;&gt;$H$11,CkRec09!H33&lt;&gt;$I$11,CkRec09!H33&lt;&gt;$J$11,CkRec09!H33&lt;&gt;$K$11,CkRec09!H33&lt;&gt;$L$11,CkRec09!H33&lt;&gt;$M$11),VLOOKUP(CkRec09!H33,CkRec09!$H$16:$N$35,7,0),0)</f>
        <v>0</v>
      </c>
      <c r="O30" s="96" t="str">
        <f>+IF(AND(CkRec09!H33&lt;&gt;$H$11,CkRec09!H33&lt;&gt;$I$11,CkRec09!H33&lt;&gt;$J$11,CkRec09!H33&lt;&gt;$K$11,CkRec09!H33&lt;&gt;$L$11,CkRec09!H33&lt;&gt;$M$11),VLOOKUP(CkRec09!H33,CkRec09!$H$16:$N$35,1,0),0)</f>
        <v/>
      </c>
      <c r="P30" s="94">
        <f>+IF(AND(CkRec09!H33&lt;&gt;$H$11,CkRec09!H33&lt;&gt;$I$11,CkRec09!H33&lt;&gt;$J$11,CkRec09!H33&lt;&gt;$K$11,CkRec09!H33&lt;&gt;$L$11,CkRec09!H33&lt;&gt;$M$11),CkRec09!O33,0)</f>
        <v>0</v>
      </c>
      <c r="R30" s="191">
        <f t="shared" si="2"/>
        <v>0</v>
      </c>
      <c r="S30" s="3" t="str">
        <f t="shared" si="0"/>
        <v>HIDE</v>
      </c>
    </row>
    <row r="31" spans="1:19" x14ac:dyDescent="0.3">
      <c r="A31" s="186">
        <f>IF(CkRec09!E34&gt;0,CkRec09!E34,CkRec09!B34)</f>
        <v>0</v>
      </c>
      <c r="B31" s="192">
        <f>IF(CkRec09!C34&gt;0,CkRec09!C34,CkRec09!A34)</f>
        <v>0</v>
      </c>
      <c r="C31" s="90">
        <f>CkRec09!G34</f>
        <v>0</v>
      </c>
      <c r="D31" s="12">
        <f>CkRec09!J34</f>
        <v>0</v>
      </c>
      <c r="E31" s="12">
        <f>CkRec09!K34</f>
        <v>0</v>
      </c>
      <c r="F31" s="12">
        <f t="shared" si="1"/>
        <v>0</v>
      </c>
      <c r="G31" s="12">
        <f>CkRec09!P34</f>
        <v>0</v>
      </c>
      <c r="H31" s="13">
        <f>+IF(CkRec09!H34='CDR 09'!$H$11,CkRec09!O34,0)</f>
        <v>0</v>
      </c>
      <c r="I31" s="13">
        <f>+IF(CkRec09!H34='CDR 09'!$I$11,CkRec09!O34,0)</f>
        <v>0</v>
      </c>
      <c r="J31" s="13">
        <f>+IF(CkRec09!H34='CDR 09'!$J$11,CkRec09!O34,0)</f>
        <v>0</v>
      </c>
      <c r="K31" s="13">
        <f>+IF(CkRec09!H34='CDR 09'!$K$11,CkRec09!O34,0)</f>
        <v>0</v>
      </c>
      <c r="L31" s="13">
        <f>+IF(CkRec09!H34='CDR 09'!$L$11,CkRec09!O34,0)</f>
        <v>0</v>
      </c>
      <c r="M31" s="13">
        <f>+IF(CkRec09!H34='CDR 09'!$M$11,CkRec09!O34,0)</f>
        <v>0</v>
      </c>
      <c r="N31" s="95">
        <f>+IF(AND(CkRec09!H34&lt;&gt;$H$11,CkRec09!H34&lt;&gt;$I$11,CkRec09!H34&lt;&gt;$J$11,CkRec09!H34&lt;&gt;$K$11,CkRec09!H34&lt;&gt;$L$11,CkRec09!H34&lt;&gt;$M$11),VLOOKUP(CkRec09!H34,CkRec09!$H$16:$N$35,7,0),0)</f>
        <v>0</v>
      </c>
      <c r="O31" s="96" t="str">
        <f>+IF(AND(CkRec09!H34&lt;&gt;$H$11,CkRec09!H34&lt;&gt;$I$11,CkRec09!H34&lt;&gt;$J$11,CkRec09!H34&lt;&gt;$K$11,CkRec09!H34&lt;&gt;$L$11,CkRec09!H34&lt;&gt;$M$11),VLOOKUP(CkRec09!H34,CkRec09!$H$16:$N$35,1,0),0)</f>
        <v/>
      </c>
      <c r="P31" s="94">
        <f>+IF(AND(CkRec09!H34&lt;&gt;$H$11,CkRec09!H34&lt;&gt;$I$11,CkRec09!H34&lt;&gt;$J$11,CkRec09!H34&lt;&gt;$K$11,CkRec09!H34&lt;&gt;$L$11,CkRec09!H34&lt;&gt;$M$11),CkRec09!O34,0)</f>
        <v>0</v>
      </c>
      <c r="R31" s="191">
        <f t="shared" si="2"/>
        <v>0</v>
      </c>
      <c r="S31" s="3" t="str">
        <f t="shared" si="0"/>
        <v>HIDE</v>
      </c>
    </row>
    <row r="32" spans="1:19" x14ac:dyDescent="0.3">
      <c r="A32" s="186">
        <f>IF(CkRec09!E35&gt;0,CkRec09!E35,CkRec09!B35)</f>
        <v>0</v>
      </c>
      <c r="B32" s="192">
        <f>IF(CkRec09!C35&gt;0,CkRec09!C35,CkRec09!A35)</f>
        <v>0</v>
      </c>
      <c r="C32" s="90">
        <f>CkRec09!G35</f>
        <v>0</v>
      </c>
      <c r="D32" s="12">
        <f>CkRec09!J35</f>
        <v>0</v>
      </c>
      <c r="E32" s="12">
        <f>CkRec09!K35</f>
        <v>0</v>
      </c>
      <c r="F32" s="12">
        <f t="shared" ref="F32" si="3">+F31+D32-E32</f>
        <v>0</v>
      </c>
      <c r="G32" s="12">
        <f>CkRec09!P35</f>
        <v>0</v>
      </c>
      <c r="H32" s="13">
        <f>+IF(CkRec09!H35='CDR 09'!$H$11,CkRec09!O35,0)</f>
        <v>0</v>
      </c>
      <c r="I32" s="13">
        <f>+IF(CkRec09!H35='CDR 09'!$I$11,CkRec09!O35,0)</f>
        <v>0</v>
      </c>
      <c r="J32" s="13">
        <f>+IF(CkRec09!H35='CDR 09'!$J$11,CkRec09!O35,0)</f>
        <v>0</v>
      </c>
      <c r="K32" s="13">
        <f>+IF(CkRec09!H35='CDR 09'!$K$11,CkRec09!O35,0)</f>
        <v>0</v>
      </c>
      <c r="L32" s="13">
        <f>+IF(CkRec09!H35='CDR 09'!$L$11,CkRec09!O35,0)</f>
        <v>0</v>
      </c>
      <c r="M32" s="13">
        <f>+IF(CkRec09!H35='CDR 09'!$M$11,CkRec09!O35,0)</f>
        <v>0</v>
      </c>
      <c r="N32" s="95">
        <f>+IF(AND(CkRec09!H35&lt;&gt;$H$11,CkRec09!H35&lt;&gt;$I$11,CkRec09!H35&lt;&gt;$J$11,CkRec09!H35&lt;&gt;$K$11,CkRec09!H35&lt;&gt;$L$11,CkRec09!H35&lt;&gt;$M$11),VLOOKUP(CkRec09!H35,CkRec09!$H$16:$N$35,7,0),0)</f>
        <v>0</v>
      </c>
      <c r="O32" s="96" t="str">
        <f>+IF(AND(CkRec09!H35&lt;&gt;$H$11,CkRec09!H35&lt;&gt;$I$11,CkRec09!H35&lt;&gt;$J$11,CkRec09!H35&lt;&gt;$K$11,CkRec09!H35&lt;&gt;$L$11,CkRec09!H35&lt;&gt;$M$11),VLOOKUP(CkRec09!H35,CkRec09!$H$16:$N$35,1,0),0)</f>
        <v/>
      </c>
      <c r="P32" s="94">
        <f>+IF(AND(CkRec09!H35&lt;&gt;$H$11,CkRec09!H35&lt;&gt;$I$11,CkRec09!H35&lt;&gt;$J$11,CkRec09!H35&lt;&gt;$K$11,CkRec09!H35&lt;&gt;$L$11,CkRec09!H35&lt;&gt;$M$11),CkRec09!O35,0)</f>
        <v>0</v>
      </c>
      <c r="R32" s="191">
        <f t="shared" si="2"/>
        <v>0</v>
      </c>
      <c r="S32" s="3" t="str">
        <f t="shared" ref="S32" si="4">IF(AND(R32&lt;=0,R32&lt;=0),"HIDE","UNHIDE")</f>
        <v>HIDE</v>
      </c>
    </row>
    <row r="33" spans="1:19" x14ac:dyDescent="0.3">
      <c r="A33" s="186">
        <f>IF(CkRec09!E36&gt;0,CkRec09!E36,CkRec09!B36)</f>
        <v>0</v>
      </c>
      <c r="B33" s="192">
        <f>IF(CkRec09!C36&gt;0,CkRec09!C36,CkRec09!A36)</f>
        <v>0</v>
      </c>
      <c r="C33" s="90">
        <f>CkRec09!G36</f>
        <v>0</v>
      </c>
      <c r="D33" s="12">
        <f>CkRec09!J36</f>
        <v>0</v>
      </c>
      <c r="E33" s="12">
        <f>CkRec09!K36</f>
        <v>0</v>
      </c>
      <c r="F33" s="12">
        <f t="shared" ref="F33:F42" si="5">+F32+D33-E33</f>
        <v>0</v>
      </c>
      <c r="G33" s="12">
        <f>CkRec09!P36</f>
        <v>0</v>
      </c>
      <c r="H33" s="13">
        <f>+IF(CkRec09!H36='CDR 09'!$H$11,CkRec09!O36,0)</f>
        <v>0</v>
      </c>
      <c r="I33" s="13">
        <f>+IF(CkRec09!H36='CDR 09'!$I$11,CkRec09!O36,0)</f>
        <v>0</v>
      </c>
      <c r="J33" s="13">
        <f>+IF(CkRec09!H36='CDR 09'!$J$11,CkRec09!O36,0)</f>
        <v>0</v>
      </c>
      <c r="K33" s="13">
        <f>+IF(CkRec09!H36='CDR 09'!$K$11,CkRec09!O36,0)</f>
        <v>0</v>
      </c>
      <c r="L33" s="13">
        <f>+IF(CkRec09!H36='CDR 09'!$L$11,CkRec09!O36,0)</f>
        <v>0</v>
      </c>
      <c r="M33" s="13">
        <f>+IF(CkRec09!H36='CDR 09'!$M$11,CkRec09!O36,0)</f>
        <v>0</v>
      </c>
      <c r="N33" s="95">
        <f>+IF(AND(CkRec09!H36&lt;&gt;$H$11,CkRec09!H36&lt;&gt;$I$11,CkRec09!H36&lt;&gt;$J$11,CkRec09!H36&lt;&gt;$K$11,CkRec09!H36&lt;&gt;$L$11,CkRec09!H36&lt;&gt;$M$11),VLOOKUP(CkRec09!H36,CkRec09!$H$16:$N$35,7,0),0)</f>
        <v>0</v>
      </c>
      <c r="O33" s="96" t="str">
        <f>+IF(AND(CkRec09!H36&lt;&gt;$H$11,CkRec09!H36&lt;&gt;$I$11,CkRec09!H36&lt;&gt;$J$11,CkRec09!H36&lt;&gt;$K$11,CkRec09!H36&lt;&gt;$L$11,CkRec09!H36&lt;&gt;$M$11),VLOOKUP(CkRec09!H36,CkRec09!$H$16:$N$35,1,0),0)</f>
        <v/>
      </c>
      <c r="P33" s="94">
        <f>+IF(AND(CkRec09!H36&lt;&gt;$H$11,CkRec09!H36&lt;&gt;$I$11,CkRec09!H36&lt;&gt;$J$11,CkRec09!H36&lt;&gt;$K$11,CkRec09!H36&lt;&gt;$L$11,CkRec09!H36&lt;&gt;$M$11),CkRec09!O36,0)</f>
        <v>0</v>
      </c>
      <c r="R33" s="191">
        <f t="shared" ref="R33:R42" si="6">SUM(D33:E33)</f>
        <v>0</v>
      </c>
      <c r="S33" s="3" t="str">
        <f t="shared" ref="S33:S42" si="7">IF(AND(R33&lt;=0,R33&lt;=0),"HIDE","UNHIDE")</f>
        <v>HIDE</v>
      </c>
    </row>
    <row r="34" spans="1:19" x14ac:dyDescent="0.3">
      <c r="A34" s="186">
        <f>IF(CkRec09!E37&gt;0,CkRec09!E37,CkRec09!B37)</f>
        <v>0</v>
      </c>
      <c r="B34" s="192">
        <f>IF(CkRec09!C37&gt;0,CkRec09!C37,CkRec09!A37)</f>
        <v>0</v>
      </c>
      <c r="C34" s="90">
        <f>CkRec09!G37</f>
        <v>0</v>
      </c>
      <c r="D34" s="12">
        <f>CkRec09!J37</f>
        <v>0</v>
      </c>
      <c r="E34" s="12">
        <f>CkRec09!K37</f>
        <v>0</v>
      </c>
      <c r="F34" s="12">
        <f t="shared" si="5"/>
        <v>0</v>
      </c>
      <c r="G34" s="12">
        <f>CkRec09!P37</f>
        <v>0</v>
      </c>
      <c r="H34" s="13">
        <f>+IF(CkRec09!H37='CDR 09'!$H$11,CkRec09!O37,0)</f>
        <v>0</v>
      </c>
      <c r="I34" s="13">
        <f>+IF(CkRec09!H37='CDR 09'!$I$11,CkRec09!O37,0)</f>
        <v>0</v>
      </c>
      <c r="J34" s="13">
        <f>+IF(CkRec09!H37='CDR 09'!$J$11,CkRec09!O37,0)</f>
        <v>0</v>
      </c>
      <c r="K34" s="13">
        <f>+IF(CkRec09!H37='CDR 09'!$K$11,CkRec09!O37,0)</f>
        <v>0</v>
      </c>
      <c r="L34" s="13">
        <f>+IF(CkRec09!H37='CDR 09'!$L$11,CkRec09!O37,0)</f>
        <v>0</v>
      </c>
      <c r="M34" s="13">
        <f>+IF(CkRec09!H37='CDR 09'!$M$11,CkRec09!O37,0)</f>
        <v>0</v>
      </c>
      <c r="N34" s="95">
        <f>+IF(AND(CkRec09!H37&lt;&gt;$H$11,CkRec09!H37&lt;&gt;$I$11,CkRec09!H37&lt;&gt;$J$11,CkRec09!H37&lt;&gt;$K$11,CkRec09!H37&lt;&gt;$L$11,CkRec09!H37&lt;&gt;$M$11),VLOOKUP(CkRec09!H37,CkRec09!$H$16:$N$35,7,0),0)</f>
        <v>0</v>
      </c>
      <c r="O34" s="96" t="str">
        <f>+IF(AND(CkRec09!H37&lt;&gt;$H$11,CkRec09!H37&lt;&gt;$I$11,CkRec09!H37&lt;&gt;$J$11,CkRec09!H37&lt;&gt;$K$11,CkRec09!H37&lt;&gt;$L$11,CkRec09!H37&lt;&gt;$M$11),VLOOKUP(CkRec09!H37,CkRec09!$H$16:$N$35,1,0),0)</f>
        <v/>
      </c>
      <c r="P34" s="94">
        <f>+IF(AND(CkRec09!H37&lt;&gt;$H$11,CkRec09!H37&lt;&gt;$I$11,CkRec09!H37&lt;&gt;$J$11,CkRec09!H37&lt;&gt;$K$11,CkRec09!H37&lt;&gt;$L$11,CkRec09!H37&lt;&gt;$M$11),CkRec09!O37,0)</f>
        <v>0</v>
      </c>
      <c r="R34" s="191">
        <f t="shared" si="6"/>
        <v>0</v>
      </c>
      <c r="S34" s="3" t="str">
        <f t="shared" si="7"/>
        <v>HIDE</v>
      </c>
    </row>
    <row r="35" spans="1:19" x14ac:dyDescent="0.3">
      <c r="A35" s="186">
        <f>IF(CkRec09!E38&gt;0,CkRec09!E38,CkRec09!B38)</f>
        <v>0</v>
      </c>
      <c r="B35" s="192">
        <f>IF(CkRec09!C38&gt;0,CkRec09!C38,CkRec09!A38)</f>
        <v>0</v>
      </c>
      <c r="C35" s="90">
        <f>CkRec09!G38</f>
        <v>0</v>
      </c>
      <c r="D35" s="12">
        <f>CkRec09!J38</f>
        <v>0</v>
      </c>
      <c r="E35" s="12">
        <f>CkRec09!K38</f>
        <v>0</v>
      </c>
      <c r="F35" s="12">
        <f t="shared" si="5"/>
        <v>0</v>
      </c>
      <c r="G35" s="12">
        <f>CkRec09!P38</f>
        <v>0</v>
      </c>
      <c r="H35" s="13">
        <f>+IF(CkRec09!H38='CDR 09'!$H$11,CkRec09!O38,0)</f>
        <v>0</v>
      </c>
      <c r="I35" s="13">
        <f>+IF(CkRec09!H38='CDR 09'!$I$11,CkRec09!O38,0)</f>
        <v>0</v>
      </c>
      <c r="J35" s="13">
        <f>+IF(CkRec09!H38='CDR 09'!$J$11,CkRec09!O38,0)</f>
        <v>0</v>
      </c>
      <c r="K35" s="13">
        <f>+IF(CkRec09!H38='CDR 09'!$K$11,CkRec09!O38,0)</f>
        <v>0</v>
      </c>
      <c r="L35" s="13">
        <f>+IF(CkRec09!H38='CDR 09'!$L$11,CkRec09!O38,0)</f>
        <v>0</v>
      </c>
      <c r="M35" s="13">
        <f>+IF(CkRec09!H38='CDR 09'!$M$11,CkRec09!O38,0)</f>
        <v>0</v>
      </c>
      <c r="N35" s="95">
        <f>+IF(AND(CkRec09!H38&lt;&gt;$H$11,CkRec09!H38&lt;&gt;$I$11,CkRec09!H38&lt;&gt;$J$11,CkRec09!H38&lt;&gt;$K$11,CkRec09!H38&lt;&gt;$L$11,CkRec09!H38&lt;&gt;$M$11),VLOOKUP(CkRec09!H38,CkRec09!$H$16:$N$35,7,0),0)</f>
        <v>0</v>
      </c>
      <c r="O35" s="96" t="str">
        <f>+IF(AND(CkRec09!H38&lt;&gt;$H$11,CkRec09!H38&lt;&gt;$I$11,CkRec09!H38&lt;&gt;$J$11,CkRec09!H38&lt;&gt;$K$11,CkRec09!H38&lt;&gt;$L$11,CkRec09!H38&lt;&gt;$M$11),VLOOKUP(CkRec09!H38,CkRec09!$H$16:$N$35,1,0),0)</f>
        <v/>
      </c>
      <c r="P35" s="94">
        <f>+IF(AND(CkRec09!H38&lt;&gt;$H$11,CkRec09!H38&lt;&gt;$I$11,CkRec09!H38&lt;&gt;$J$11,CkRec09!H38&lt;&gt;$K$11,CkRec09!H38&lt;&gt;$L$11,CkRec09!H38&lt;&gt;$M$11),CkRec09!O38,0)</f>
        <v>0</v>
      </c>
      <c r="R35" s="191">
        <f t="shared" si="6"/>
        <v>0</v>
      </c>
      <c r="S35" s="3" t="str">
        <f t="shared" si="7"/>
        <v>HIDE</v>
      </c>
    </row>
    <row r="36" spans="1:19" x14ac:dyDescent="0.3">
      <c r="A36" s="186">
        <f>IF(CkRec09!E39&gt;0,CkRec09!E39,CkRec09!B39)</f>
        <v>0</v>
      </c>
      <c r="B36" s="192">
        <f>IF(CkRec09!C39&gt;0,CkRec09!C39,CkRec09!A39)</f>
        <v>0</v>
      </c>
      <c r="C36" s="90">
        <f>CkRec09!G39</f>
        <v>0</v>
      </c>
      <c r="D36" s="12">
        <f>CkRec09!J39</f>
        <v>0</v>
      </c>
      <c r="E36" s="12">
        <f>CkRec09!K39</f>
        <v>0</v>
      </c>
      <c r="F36" s="12">
        <f t="shared" si="5"/>
        <v>0</v>
      </c>
      <c r="G36" s="12">
        <f>CkRec09!P39</f>
        <v>0</v>
      </c>
      <c r="H36" s="13">
        <f>+IF(CkRec09!H39='CDR 09'!$H$11,CkRec09!O39,0)</f>
        <v>0</v>
      </c>
      <c r="I36" s="13">
        <f>+IF(CkRec09!H39='CDR 09'!$I$11,CkRec09!O39,0)</f>
        <v>0</v>
      </c>
      <c r="J36" s="13">
        <f>+IF(CkRec09!H39='CDR 09'!$J$11,CkRec09!O39,0)</f>
        <v>0</v>
      </c>
      <c r="K36" s="13">
        <f>+IF(CkRec09!H39='CDR 09'!$K$11,CkRec09!O39,0)</f>
        <v>0</v>
      </c>
      <c r="L36" s="13">
        <f>+IF(CkRec09!H39='CDR 09'!$L$11,CkRec09!O39,0)</f>
        <v>0</v>
      </c>
      <c r="M36" s="13">
        <f>+IF(CkRec09!H39='CDR 09'!$M$11,CkRec09!O39,0)</f>
        <v>0</v>
      </c>
      <c r="N36" s="95">
        <f>+IF(AND(CkRec09!H39&lt;&gt;$H$11,CkRec09!H39&lt;&gt;$I$11,CkRec09!H39&lt;&gt;$J$11,CkRec09!H39&lt;&gt;$K$11,CkRec09!H39&lt;&gt;$L$11,CkRec09!H39&lt;&gt;$M$11),VLOOKUP(CkRec09!H39,CkRec09!$H$16:$N$35,7,0),0)</f>
        <v>0</v>
      </c>
      <c r="O36" s="96" t="str">
        <f>+IF(AND(CkRec09!H39&lt;&gt;$H$11,CkRec09!H39&lt;&gt;$I$11,CkRec09!H39&lt;&gt;$J$11,CkRec09!H39&lt;&gt;$K$11,CkRec09!H39&lt;&gt;$L$11,CkRec09!H39&lt;&gt;$M$11),VLOOKUP(CkRec09!H39,CkRec09!$H$16:$N$35,1,0),0)</f>
        <v/>
      </c>
      <c r="P36" s="94">
        <f>+IF(AND(CkRec09!H39&lt;&gt;$H$11,CkRec09!H39&lt;&gt;$I$11,CkRec09!H39&lt;&gt;$J$11,CkRec09!H39&lt;&gt;$K$11,CkRec09!H39&lt;&gt;$L$11,CkRec09!H39&lt;&gt;$M$11),CkRec09!O39,0)</f>
        <v>0</v>
      </c>
      <c r="R36" s="191">
        <f t="shared" si="6"/>
        <v>0</v>
      </c>
      <c r="S36" s="3" t="str">
        <f t="shared" si="7"/>
        <v>HIDE</v>
      </c>
    </row>
    <row r="37" spans="1:19" x14ac:dyDescent="0.3">
      <c r="A37" s="186">
        <f>IF(CkRec09!E40&gt;0,CkRec09!E40,CkRec09!B40)</f>
        <v>0</v>
      </c>
      <c r="B37" s="192">
        <f>IF(CkRec09!C40&gt;0,CkRec09!C40,CkRec09!A40)</f>
        <v>0</v>
      </c>
      <c r="C37" s="90">
        <f>CkRec09!G40</f>
        <v>0</v>
      </c>
      <c r="D37" s="12">
        <f>CkRec09!J40</f>
        <v>0</v>
      </c>
      <c r="E37" s="12">
        <f>CkRec09!K40</f>
        <v>0</v>
      </c>
      <c r="F37" s="12">
        <f t="shared" si="5"/>
        <v>0</v>
      </c>
      <c r="G37" s="12">
        <f>CkRec09!P40</f>
        <v>0</v>
      </c>
      <c r="H37" s="13">
        <f>+IF(CkRec09!H40='CDR 09'!$H$11,CkRec09!O40,0)</f>
        <v>0</v>
      </c>
      <c r="I37" s="13">
        <f>+IF(CkRec09!H40='CDR 09'!$I$11,CkRec09!O40,0)</f>
        <v>0</v>
      </c>
      <c r="J37" s="13">
        <f>+IF(CkRec09!H40='CDR 09'!$J$11,CkRec09!O40,0)</f>
        <v>0</v>
      </c>
      <c r="K37" s="13">
        <f>+IF(CkRec09!H40='CDR 09'!$K$11,CkRec09!O40,0)</f>
        <v>0</v>
      </c>
      <c r="L37" s="13">
        <f>+IF(CkRec09!H40='CDR 09'!$L$11,CkRec09!O40,0)</f>
        <v>0</v>
      </c>
      <c r="M37" s="13">
        <f>+IF(CkRec09!H40='CDR 09'!$M$11,CkRec09!O40,0)</f>
        <v>0</v>
      </c>
      <c r="N37" s="95">
        <f>+IF(AND(CkRec09!H40&lt;&gt;$H$11,CkRec09!H40&lt;&gt;$I$11,CkRec09!H40&lt;&gt;$J$11,CkRec09!H40&lt;&gt;$K$11,CkRec09!H40&lt;&gt;$L$11,CkRec09!H40&lt;&gt;$M$11),VLOOKUP(CkRec09!H40,CkRec09!$H$16:$N$35,7,0),0)</f>
        <v>0</v>
      </c>
      <c r="O37" s="96" t="str">
        <f>+IF(AND(CkRec09!H40&lt;&gt;$H$11,CkRec09!H40&lt;&gt;$I$11,CkRec09!H40&lt;&gt;$J$11,CkRec09!H40&lt;&gt;$K$11,CkRec09!H40&lt;&gt;$L$11,CkRec09!H40&lt;&gt;$M$11),VLOOKUP(CkRec09!H40,CkRec09!$H$16:$N$35,1,0),0)</f>
        <v/>
      </c>
      <c r="P37" s="94">
        <f>+IF(AND(CkRec09!H40&lt;&gt;$H$11,CkRec09!H40&lt;&gt;$I$11,CkRec09!H40&lt;&gt;$J$11,CkRec09!H40&lt;&gt;$K$11,CkRec09!H40&lt;&gt;$L$11,CkRec09!H40&lt;&gt;$M$11),CkRec09!O40,0)</f>
        <v>0</v>
      </c>
      <c r="R37" s="191">
        <f t="shared" si="6"/>
        <v>0</v>
      </c>
      <c r="S37" s="3" t="str">
        <f t="shared" si="7"/>
        <v>HIDE</v>
      </c>
    </row>
    <row r="38" spans="1:19" x14ac:dyDescent="0.3">
      <c r="A38" s="186">
        <f>IF(CkRec09!E41&gt;0,CkRec09!E41,CkRec09!B41)</f>
        <v>0</v>
      </c>
      <c r="B38" s="192">
        <f>IF(CkRec09!C41&gt;0,CkRec09!C41,CkRec09!A41)</f>
        <v>0</v>
      </c>
      <c r="C38" s="90">
        <f>CkRec09!G41</f>
        <v>0</v>
      </c>
      <c r="D38" s="12">
        <f>CkRec09!J41</f>
        <v>0</v>
      </c>
      <c r="E38" s="12">
        <f>CkRec09!K41</f>
        <v>0</v>
      </c>
      <c r="F38" s="12">
        <f t="shared" si="5"/>
        <v>0</v>
      </c>
      <c r="G38" s="12">
        <f>CkRec09!P41</f>
        <v>0</v>
      </c>
      <c r="H38" s="13">
        <f>+IF(CkRec09!H41='CDR 09'!$H$11,CkRec09!O41,0)</f>
        <v>0</v>
      </c>
      <c r="I38" s="13">
        <f>+IF(CkRec09!H41='CDR 09'!$I$11,CkRec09!O41,0)</f>
        <v>0</v>
      </c>
      <c r="J38" s="13">
        <f>+IF(CkRec09!H41='CDR 09'!$J$11,CkRec09!O41,0)</f>
        <v>0</v>
      </c>
      <c r="K38" s="13">
        <f>+IF(CkRec09!H41='CDR 09'!$K$11,CkRec09!O41,0)</f>
        <v>0</v>
      </c>
      <c r="L38" s="13">
        <f>+IF(CkRec09!H41='CDR 09'!$L$11,CkRec09!O41,0)</f>
        <v>0</v>
      </c>
      <c r="M38" s="13">
        <f>+IF(CkRec09!H41='CDR 09'!$M$11,CkRec09!O41,0)</f>
        <v>0</v>
      </c>
      <c r="N38" s="95">
        <f>+IF(AND(CkRec09!H41&lt;&gt;$H$11,CkRec09!H41&lt;&gt;$I$11,CkRec09!H41&lt;&gt;$J$11,CkRec09!H41&lt;&gt;$K$11,CkRec09!H41&lt;&gt;$L$11,CkRec09!H41&lt;&gt;$M$11),VLOOKUP(CkRec09!H41,CkRec09!$H$16:$N$35,7,0),0)</f>
        <v>0</v>
      </c>
      <c r="O38" s="96" t="str">
        <f>+IF(AND(CkRec09!H41&lt;&gt;$H$11,CkRec09!H41&lt;&gt;$I$11,CkRec09!H41&lt;&gt;$J$11,CkRec09!H41&lt;&gt;$K$11,CkRec09!H41&lt;&gt;$L$11,CkRec09!H41&lt;&gt;$M$11),VLOOKUP(CkRec09!H41,CkRec09!$H$16:$N$35,1,0),0)</f>
        <v/>
      </c>
      <c r="P38" s="94">
        <f>+IF(AND(CkRec09!H41&lt;&gt;$H$11,CkRec09!H41&lt;&gt;$I$11,CkRec09!H41&lt;&gt;$J$11,CkRec09!H41&lt;&gt;$K$11,CkRec09!H41&lt;&gt;$L$11,CkRec09!H41&lt;&gt;$M$11),CkRec09!O41,0)</f>
        <v>0</v>
      </c>
      <c r="R38" s="191">
        <f t="shared" si="6"/>
        <v>0</v>
      </c>
      <c r="S38" s="3" t="str">
        <f t="shared" si="7"/>
        <v>HIDE</v>
      </c>
    </row>
    <row r="39" spans="1:19" x14ac:dyDescent="0.3">
      <c r="A39" s="186">
        <f>IF(CkRec09!E42&gt;0,CkRec09!E42,CkRec09!B42)</f>
        <v>0</v>
      </c>
      <c r="B39" s="192">
        <f>IF(CkRec09!C42&gt;0,CkRec09!C42,CkRec09!A42)</f>
        <v>0</v>
      </c>
      <c r="C39" s="90">
        <f>CkRec09!G42</f>
        <v>0</v>
      </c>
      <c r="D39" s="12">
        <f>CkRec09!J42</f>
        <v>0</v>
      </c>
      <c r="E39" s="12">
        <f>CkRec09!K42</f>
        <v>0</v>
      </c>
      <c r="F39" s="12">
        <f t="shared" si="5"/>
        <v>0</v>
      </c>
      <c r="G39" s="12">
        <f>CkRec09!P42</f>
        <v>0</v>
      </c>
      <c r="H39" s="13">
        <f>+IF(CkRec09!H42='CDR 09'!$H$11,CkRec09!O42,0)</f>
        <v>0</v>
      </c>
      <c r="I39" s="13">
        <f>+IF(CkRec09!H42='CDR 09'!$I$11,CkRec09!O42,0)</f>
        <v>0</v>
      </c>
      <c r="J39" s="13">
        <f>+IF(CkRec09!H42='CDR 09'!$J$11,CkRec09!O42,0)</f>
        <v>0</v>
      </c>
      <c r="K39" s="13">
        <f>+IF(CkRec09!H42='CDR 09'!$K$11,CkRec09!O42,0)</f>
        <v>0</v>
      </c>
      <c r="L39" s="13">
        <f>+IF(CkRec09!H42='CDR 09'!$L$11,CkRec09!O42,0)</f>
        <v>0</v>
      </c>
      <c r="M39" s="13">
        <f>+IF(CkRec09!H42='CDR 09'!$M$11,CkRec09!O42,0)</f>
        <v>0</v>
      </c>
      <c r="N39" s="95">
        <f>+IF(AND(CkRec09!H42&lt;&gt;$H$11,CkRec09!H42&lt;&gt;$I$11,CkRec09!H42&lt;&gt;$J$11,CkRec09!H42&lt;&gt;$K$11,CkRec09!H42&lt;&gt;$L$11,CkRec09!H42&lt;&gt;$M$11),VLOOKUP(CkRec09!H42,CkRec09!$H$16:$N$35,7,0),0)</f>
        <v>0</v>
      </c>
      <c r="O39" s="96" t="str">
        <f>+IF(AND(CkRec09!H42&lt;&gt;$H$11,CkRec09!H42&lt;&gt;$I$11,CkRec09!H42&lt;&gt;$J$11,CkRec09!H42&lt;&gt;$K$11,CkRec09!H42&lt;&gt;$L$11,CkRec09!H42&lt;&gt;$M$11),VLOOKUP(CkRec09!H42,CkRec09!$H$16:$N$35,1,0),0)</f>
        <v/>
      </c>
      <c r="P39" s="94">
        <f>+IF(AND(CkRec09!H42&lt;&gt;$H$11,CkRec09!H42&lt;&gt;$I$11,CkRec09!H42&lt;&gt;$J$11,CkRec09!H42&lt;&gt;$K$11,CkRec09!H42&lt;&gt;$L$11,CkRec09!H42&lt;&gt;$M$11),CkRec09!O42,0)</f>
        <v>0</v>
      </c>
      <c r="R39" s="191">
        <f t="shared" si="6"/>
        <v>0</v>
      </c>
      <c r="S39" s="3" t="str">
        <f t="shared" si="7"/>
        <v>HIDE</v>
      </c>
    </row>
    <row r="40" spans="1:19" x14ac:dyDescent="0.3">
      <c r="A40" s="186">
        <f>IF(CkRec09!E43&gt;0,CkRec09!E43,CkRec09!B43)</f>
        <v>0</v>
      </c>
      <c r="B40" s="192">
        <f>IF(CkRec09!C43&gt;0,CkRec09!C43,CkRec09!A43)</f>
        <v>0</v>
      </c>
      <c r="C40" s="90">
        <f>CkRec09!G43</f>
        <v>0</v>
      </c>
      <c r="D40" s="12">
        <f>CkRec09!J43</f>
        <v>0</v>
      </c>
      <c r="E40" s="12">
        <f>CkRec09!K43</f>
        <v>0</v>
      </c>
      <c r="F40" s="12">
        <f t="shared" si="5"/>
        <v>0</v>
      </c>
      <c r="G40" s="12">
        <f>CkRec09!P43</f>
        <v>0</v>
      </c>
      <c r="H40" s="13">
        <f>+IF(CkRec09!H43='CDR 09'!$H$11,CkRec09!O43,0)</f>
        <v>0</v>
      </c>
      <c r="I40" s="13">
        <f>+IF(CkRec09!H43='CDR 09'!$I$11,CkRec09!O43,0)</f>
        <v>0</v>
      </c>
      <c r="J40" s="13">
        <f>+IF(CkRec09!H43='CDR 09'!$J$11,CkRec09!O43,0)</f>
        <v>0</v>
      </c>
      <c r="K40" s="13">
        <f>+IF(CkRec09!H43='CDR 09'!$K$11,CkRec09!O43,0)</f>
        <v>0</v>
      </c>
      <c r="L40" s="13">
        <f>+IF(CkRec09!H43='CDR 09'!$L$11,CkRec09!O43,0)</f>
        <v>0</v>
      </c>
      <c r="M40" s="13">
        <f>+IF(CkRec09!H43='CDR 09'!$M$11,CkRec09!O43,0)</f>
        <v>0</v>
      </c>
      <c r="N40" s="95">
        <f>+IF(AND(CkRec09!H43&lt;&gt;$H$11,CkRec09!H43&lt;&gt;$I$11,CkRec09!H43&lt;&gt;$J$11,CkRec09!H43&lt;&gt;$K$11,CkRec09!H43&lt;&gt;$L$11,CkRec09!H43&lt;&gt;$M$11),VLOOKUP(CkRec09!H43,CkRec09!$H$16:$N$35,7,0),0)</f>
        <v>0</v>
      </c>
      <c r="O40" s="96" t="str">
        <f>+IF(AND(CkRec09!H43&lt;&gt;$H$11,CkRec09!H43&lt;&gt;$I$11,CkRec09!H43&lt;&gt;$J$11,CkRec09!H43&lt;&gt;$K$11,CkRec09!H43&lt;&gt;$L$11,CkRec09!H43&lt;&gt;$M$11),VLOOKUP(CkRec09!H43,CkRec09!$H$16:$N$35,1,0),0)</f>
        <v/>
      </c>
      <c r="P40" s="94">
        <f>+IF(AND(CkRec09!H43&lt;&gt;$H$11,CkRec09!H43&lt;&gt;$I$11,CkRec09!H43&lt;&gt;$J$11,CkRec09!H43&lt;&gt;$K$11,CkRec09!H43&lt;&gt;$L$11,CkRec09!H43&lt;&gt;$M$11),CkRec09!O43,0)</f>
        <v>0</v>
      </c>
      <c r="R40" s="191">
        <f t="shared" si="6"/>
        <v>0</v>
      </c>
      <c r="S40" s="3" t="str">
        <f t="shared" si="7"/>
        <v>HIDE</v>
      </c>
    </row>
    <row r="41" spans="1:19" x14ac:dyDescent="0.3">
      <c r="A41" s="186">
        <f>IF(CkRec09!E44&gt;0,CkRec09!E44,CkRec09!B44)</f>
        <v>0</v>
      </c>
      <c r="B41" s="192">
        <f>IF(CkRec09!C44&gt;0,CkRec09!C44,CkRec09!A44)</f>
        <v>0</v>
      </c>
      <c r="C41" s="90">
        <f>CkRec09!G44</f>
        <v>0</v>
      </c>
      <c r="D41" s="12">
        <f>CkRec09!J44</f>
        <v>0</v>
      </c>
      <c r="E41" s="12">
        <f>CkRec09!K44</f>
        <v>0</v>
      </c>
      <c r="F41" s="12">
        <f t="shared" si="5"/>
        <v>0</v>
      </c>
      <c r="G41" s="12">
        <f>CkRec09!P44</f>
        <v>0</v>
      </c>
      <c r="H41" s="13">
        <f>+IF(CkRec09!H44='CDR 09'!$H$11,CkRec09!O44,0)</f>
        <v>0</v>
      </c>
      <c r="I41" s="13">
        <f>+IF(CkRec09!H44='CDR 09'!$I$11,CkRec09!O44,0)</f>
        <v>0</v>
      </c>
      <c r="J41" s="13">
        <f>+IF(CkRec09!H44='CDR 09'!$J$11,CkRec09!O44,0)</f>
        <v>0</v>
      </c>
      <c r="K41" s="13">
        <f>+IF(CkRec09!H44='CDR 09'!$K$11,CkRec09!O44,0)</f>
        <v>0</v>
      </c>
      <c r="L41" s="13">
        <f>+IF(CkRec09!H44='CDR 09'!$L$11,CkRec09!O44,0)</f>
        <v>0</v>
      </c>
      <c r="M41" s="13">
        <f>+IF(CkRec09!H44='CDR 09'!$M$11,CkRec09!O44,0)</f>
        <v>0</v>
      </c>
      <c r="N41" s="95">
        <f>+IF(AND(CkRec09!H44&lt;&gt;$H$11,CkRec09!H44&lt;&gt;$I$11,CkRec09!H44&lt;&gt;$J$11,CkRec09!H44&lt;&gt;$K$11,CkRec09!H44&lt;&gt;$L$11,CkRec09!H44&lt;&gt;$M$11),VLOOKUP(CkRec09!H44,CkRec09!$H$16:$N$35,7,0),0)</f>
        <v>0</v>
      </c>
      <c r="O41" s="96" t="str">
        <f>+IF(AND(CkRec09!H44&lt;&gt;$H$11,CkRec09!H44&lt;&gt;$I$11,CkRec09!H44&lt;&gt;$J$11,CkRec09!H44&lt;&gt;$K$11,CkRec09!H44&lt;&gt;$L$11,CkRec09!H44&lt;&gt;$M$11),VLOOKUP(CkRec09!H44,CkRec09!$H$16:$N$35,1,0),0)</f>
        <v/>
      </c>
      <c r="P41" s="94">
        <f>+IF(AND(CkRec09!H44&lt;&gt;$H$11,CkRec09!H44&lt;&gt;$I$11,CkRec09!H44&lt;&gt;$J$11,CkRec09!H44&lt;&gt;$K$11,CkRec09!H44&lt;&gt;$L$11,CkRec09!H44&lt;&gt;$M$11),CkRec09!O44,0)</f>
        <v>0</v>
      </c>
      <c r="R41" s="191">
        <f t="shared" si="6"/>
        <v>0</v>
      </c>
      <c r="S41" s="3" t="str">
        <f t="shared" si="7"/>
        <v>HIDE</v>
      </c>
    </row>
    <row r="42" spans="1:19" x14ac:dyDescent="0.3">
      <c r="A42" s="186">
        <f>IF(CkRec09!E45&gt;0,CkRec09!E45,CkRec09!B45)</f>
        <v>0</v>
      </c>
      <c r="B42" s="192">
        <f>IF(CkRec09!C45&gt;0,CkRec09!C45,CkRec09!A45)</f>
        <v>0</v>
      </c>
      <c r="C42" s="90">
        <f>CkRec09!G45</f>
        <v>0</v>
      </c>
      <c r="D42" s="12">
        <f>CkRec09!J45</f>
        <v>0</v>
      </c>
      <c r="E42" s="12">
        <f>CkRec09!K45</f>
        <v>0</v>
      </c>
      <c r="F42" s="12">
        <f t="shared" si="5"/>
        <v>0</v>
      </c>
      <c r="G42" s="12">
        <f>CkRec09!P45</f>
        <v>0</v>
      </c>
      <c r="H42" s="13">
        <f>+IF(CkRec09!H45='CDR 09'!$H$11,CkRec09!O45,0)</f>
        <v>0</v>
      </c>
      <c r="I42" s="13">
        <f>+IF(CkRec09!H45='CDR 09'!$I$11,CkRec09!O45,0)</f>
        <v>0</v>
      </c>
      <c r="J42" s="13">
        <f>+IF(CkRec09!H45='CDR 09'!$J$11,CkRec09!O45,0)</f>
        <v>0</v>
      </c>
      <c r="K42" s="13">
        <f>+IF(CkRec09!H45='CDR 09'!$K$11,CkRec09!O45,0)</f>
        <v>0</v>
      </c>
      <c r="L42" s="13">
        <f>+IF(CkRec09!H45='CDR 09'!$L$11,CkRec09!O45,0)</f>
        <v>0</v>
      </c>
      <c r="M42" s="13">
        <f>+IF(CkRec09!H45='CDR 09'!$M$11,CkRec09!O45,0)</f>
        <v>0</v>
      </c>
      <c r="N42" s="95">
        <f>+IF(AND(CkRec09!H45&lt;&gt;$H$11,CkRec09!H45&lt;&gt;$I$11,CkRec09!H45&lt;&gt;$J$11,CkRec09!H45&lt;&gt;$K$11,CkRec09!H45&lt;&gt;$L$11,CkRec09!H45&lt;&gt;$M$11),VLOOKUP(CkRec09!H45,CkRec09!$H$16:$N$35,7,0),0)</f>
        <v>0</v>
      </c>
      <c r="O42" s="96" t="str">
        <f>+IF(AND(CkRec09!H45&lt;&gt;$H$11,CkRec09!H45&lt;&gt;$I$11,CkRec09!H45&lt;&gt;$J$11,CkRec09!H45&lt;&gt;$K$11,CkRec09!H45&lt;&gt;$L$11,CkRec09!H45&lt;&gt;$M$11),VLOOKUP(CkRec09!H45,CkRec09!$H$16:$N$35,1,0),0)</f>
        <v/>
      </c>
      <c r="P42" s="94">
        <f>+IF(AND(CkRec09!H45&lt;&gt;$H$11,CkRec09!H45&lt;&gt;$I$11,CkRec09!H45&lt;&gt;$J$11,CkRec09!H45&lt;&gt;$K$11,CkRec09!H45&lt;&gt;$L$11,CkRec09!H45&lt;&gt;$M$11),CkRec09!O45,0)</f>
        <v>0</v>
      </c>
      <c r="R42" s="191">
        <f t="shared" si="6"/>
        <v>0</v>
      </c>
      <c r="S42" s="3" t="str">
        <f t="shared" si="7"/>
        <v>HIDE</v>
      </c>
    </row>
    <row r="43" spans="1:19" s="82" customFormat="1" ht="17.25" thickBot="1" x14ac:dyDescent="0.35">
      <c r="A43" s="15"/>
      <c r="B43" s="15"/>
      <c r="C43" s="97" t="s">
        <v>291</v>
      </c>
      <c r="D43" s="98">
        <f>SUM(D13:D42)</f>
        <v>0</v>
      </c>
      <c r="E43" s="98">
        <f>SUM(E13:E42)</f>
        <v>0</v>
      </c>
      <c r="F43" s="98"/>
      <c r="G43" s="98">
        <f t="shared" ref="G43:M43" si="8">SUM(G13:G42)</f>
        <v>0</v>
      </c>
      <c r="H43" s="98">
        <f t="shared" si="8"/>
        <v>0</v>
      </c>
      <c r="I43" s="98">
        <f t="shared" si="8"/>
        <v>0</v>
      </c>
      <c r="J43" s="98">
        <f t="shared" si="8"/>
        <v>0</v>
      </c>
      <c r="K43" s="98">
        <f t="shared" si="8"/>
        <v>0</v>
      </c>
      <c r="L43" s="98">
        <f t="shared" si="8"/>
        <v>0</v>
      </c>
      <c r="M43" s="98">
        <f t="shared" si="8"/>
        <v>0</v>
      </c>
      <c r="N43" s="98"/>
      <c r="O43" s="98"/>
      <c r="P43" s="98">
        <f>SUM(P13:P42)</f>
        <v>0</v>
      </c>
    </row>
    <row r="44" spans="1:19" s="82" customFormat="1" ht="17.25" thickTop="1" x14ac:dyDescent="0.3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9" x14ac:dyDescent="0.3">
      <c r="D45" s="2"/>
      <c r="E45" s="2"/>
      <c r="F45" s="2"/>
      <c r="K45" s="2" t="s">
        <v>18</v>
      </c>
    </row>
    <row r="46" spans="1:19" x14ac:dyDescent="0.3">
      <c r="D46" s="2"/>
      <c r="E46" s="2"/>
      <c r="F46" s="2"/>
      <c r="K46" s="2"/>
    </row>
    <row r="47" spans="1:19" x14ac:dyDescent="0.3">
      <c r="D47" s="2"/>
      <c r="E47" s="2"/>
      <c r="F47" s="2"/>
      <c r="K47" s="4"/>
    </row>
    <row r="48" spans="1:19" x14ac:dyDescent="0.3">
      <c r="C48" s="17"/>
      <c r="D48" s="18"/>
      <c r="E48" s="18"/>
      <c r="F48" s="18"/>
      <c r="K48" s="343" t="str">
        <f>UPPER(Reports!C9)</f>
        <v/>
      </c>
      <c r="L48" s="343"/>
      <c r="M48" s="343"/>
      <c r="N48" s="343"/>
    </row>
    <row r="49" spans="1:14" x14ac:dyDescent="0.3">
      <c r="C49" s="19"/>
      <c r="D49" s="4"/>
      <c r="E49" s="4"/>
      <c r="F49" s="4"/>
      <c r="K49" s="338">
        <f>Reports!C11</f>
        <v>0</v>
      </c>
      <c r="L49" s="338"/>
      <c r="M49" s="338"/>
      <c r="N49" s="338"/>
    </row>
    <row r="50" spans="1:14" x14ac:dyDescent="0.3">
      <c r="A50" s="2"/>
      <c r="B50" s="2"/>
      <c r="C50" s="2"/>
      <c r="K50" s="338"/>
      <c r="L50" s="338"/>
      <c r="M50" s="338"/>
    </row>
  </sheetData>
  <sheetProtection password="ED9C" sheet="1" objects="1" scenarios="1" selectLockedCells="1" autoFilter="0"/>
  <autoFilter ref="S9:S31"/>
  <mergeCells count="18">
    <mergeCell ref="A1:P1"/>
    <mergeCell ref="A2:P2"/>
    <mergeCell ref="N4:P4"/>
    <mergeCell ref="N5:P5"/>
    <mergeCell ref="A9:A11"/>
    <mergeCell ref="B9:B11"/>
    <mergeCell ref="C9:C11"/>
    <mergeCell ref="D9:F9"/>
    <mergeCell ref="G9:G10"/>
    <mergeCell ref="H9:P9"/>
    <mergeCell ref="K49:N49"/>
    <mergeCell ref="K50:M50"/>
    <mergeCell ref="S9:S10"/>
    <mergeCell ref="D10:D11"/>
    <mergeCell ref="E10:E11"/>
    <mergeCell ref="F10:F11"/>
    <mergeCell ref="N10:P10"/>
    <mergeCell ref="K48:N48"/>
  </mergeCells>
  <hyperlinks>
    <hyperlink ref="T1" location="Reports!A1" display="BACK TO MAIN"/>
  </hyperlinks>
  <printOptions horizontalCentered="1" verticalCentered="1"/>
  <pageMargins left="0" right="0.2" top="0" bottom="0" header="0.3" footer="0.3"/>
  <pageSetup paperSize="507" scale="6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56</vt:i4>
      </vt:variant>
    </vt:vector>
  </HeadingPairs>
  <TitlesOfParts>
    <vt:vector size="106" baseType="lpstr">
      <vt:lpstr>CDR 01</vt:lpstr>
      <vt:lpstr>CDR 02</vt:lpstr>
      <vt:lpstr>CDR 03</vt:lpstr>
      <vt:lpstr>CDR 04</vt:lpstr>
      <vt:lpstr>CDR 05</vt:lpstr>
      <vt:lpstr>CDR 06</vt:lpstr>
      <vt:lpstr>CDR 07</vt:lpstr>
      <vt:lpstr>CDR 08</vt:lpstr>
      <vt:lpstr>CDR 09</vt:lpstr>
      <vt:lpstr>CDR 10</vt:lpstr>
      <vt:lpstr>CDR 11</vt:lpstr>
      <vt:lpstr>CDR 12</vt:lpstr>
      <vt:lpstr>CkRec01</vt:lpstr>
      <vt:lpstr>CkRec02</vt:lpstr>
      <vt:lpstr>CkRec03</vt:lpstr>
      <vt:lpstr>CkRec04</vt:lpstr>
      <vt:lpstr>CkRec05</vt:lpstr>
      <vt:lpstr>CkRec06</vt:lpstr>
      <vt:lpstr>CkRec07</vt:lpstr>
      <vt:lpstr>CkRec08</vt:lpstr>
      <vt:lpstr>CkRec09</vt:lpstr>
      <vt:lpstr>CkRec10</vt:lpstr>
      <vt:lpstr>CkRec11</vt:lpstr>
      <vt:lpstr>CkRec12</vt:lpstr>
      <vt:lpstr>RCI01</vt:lpstr>
      <vt:lpstr>RCI02</vt:lpstr>
      <vt:lpstr>RCI03</vt:lpstr>
      <vt:lpstr>RCI04</vt:lpstr>
      <vt:lpstr>RCI05</vt:lpstr>
      <vt:lpstr>RCI06</vt:lpstr>
      <vt:lpstr>RCI07</vt:lpstr>
      <vt:lpstr>RCI08</vt:lpstr>
      <vt:lpstr>RCI09</vt:lpstr>
      <vt:lpstr>RCI10</vt:lpstr>
      <vt:lpstr>RCI11</vt:lpstr>
      <vt:lpstr>RCI12</vt:lpstr>
      <vt:lpstr>RAAF01</vt:lpstr>
      <vt:lpstr>RAAF02</vt:lpstr>
      <vt:lpstr>RAAF03</vt:lpstr>
      <vt:lpstr>RAAF04</vt:lpstr>
      <vt:lpstr>RAAF05</vt:lpstr>
      <vt:lpstr>RAAF06</vt:lpstr>
      <vt:lpstr>RAAF07</vt:lpstr>
      <vt:lpstr>RAAF08</vt:lpstr>
      <vt:lpstr>RAAF09</vt:lpstr>
      <vt:lpstr>RAAF10</vt:lpstr>
      <vt:lpstr>RAAF11</vt:lpstr>
      <vt:lpstr>RAAF12</vt:lpstr>
      <vt:lpstr>Sheet5</vt:lpstr>
      <vt:lpstr>Reports</vt:lpstr>
      <vt:lpstr>'CDR 01'!Print_Area</vt:lpstr>
      <vt:lpstr>'CDR 02'!Print_Area</vt:lpstr>
      <vt:lpstr>'CDR 03'!Print_Area</vt:lpstr>
      <vt:lpstr>'CDR 04'!Print_Area</vt:lpstr>
      <vt:lpstr>'CDR 05'!Print_Area</vt:lpstr>
      <vt:lpstr>'CDR 06'!Print_Area</vt:lpstr>
      <vt:lpstr>'CDR 07'!Print_Area</vt:lpstr>
      <vt:lpstr>'CDR 08'!Print_Area</vt:lpstr>
      <vt:lpstr>'CDR 09'!Print_Area</vt:lpstr>
      <vt:lpstr>'CDR 10'!Print_Area</vt:lpstr>
      <vt:lpstr>'CDR 11'!Print_Area</vt:lpstr>
      <vt:lpstr>'CDR 12'!Print_Area</vt:lpstr>
      <vt:lpstr>CkRec01!Print_Area</vt:lpstr>
      <vt:lpstr>CkRec02!Print_Area</vt:lpstr>
      <vt:lpstr>CkRec03!Print_Area</vt:lpstr>
      <vt:lpstr>CkRec04!Print_Area</vt:lpstr>
      <vt:lpstr>CkRec05!Print_Area</vt:lpstr>
      <vt:lpstr>CkRec06!Print_Area</vt:lpstr>
      <vt:lpstr>CkRec07!Print_Area</vt:lpstr>
      <vt:lpstr>CkRec08!Print_Area</vt:lpstr>
      <vt:lpstr>CkRec09!Print_Area</vt:lpstr>
      <vt:lpstr>CkRec10!Print_Area</vt:lpstr>
      <vt:lpstr>CkRec11!Print_Area</vt:lpstr>
      <vt:lpstr>CkRec12!Print_Area</vt:lpstr>
      <vt:lpstr>RAAF01!Print_Area</vt:lpstr>
      <vt:lpstr>RAAF02!Print_Area</vt:lpstr>
      <vt:lpstr>RAAF03!Print_Area</vt:lpstr>
      <vt:lpstr>RAAF04!Print_Area</vt:lpstr>
      <vt:lpstr>RAAF05!Print_Area</vt:lpstr>
      <vt:lpstr>RAAF06!Print_Area</vt:lpstr>
      <vt:lpstr>RAAF07!Print_Area</vt:lpstr>
      <vt:lpstr>RAAF08!Print_Area</vt:lpstr>
      <vt:lpstr>RAAF09!Print_Area</vt:lpstr>
      <vt:lpstr>RAAF10!Print_Area</vt:lpstr>
      <vt:lpstr>RAAF11!Print_Area</vt:lpstr>
      <vt:lpstr>RAAF12!Print_Area</vt:lpstr>
      <vt:lpstr>'RCI01'!Print_Area</vt:lpstr>
      <vt:lpstr>'RCI02'!Print_Area</vt:lpstr>
      <vt:lpstr>'RCI03'!Print_Area</vt:lpstr>
      <vt:lpstr>'RCI04'!Print_Area</vt:lpstr>
      <vt:lpstr>'RCI05'!Print_Area</vt:lpstr>
      <vt:lpstr>'RCI06'!Print_Area</vt:lpstr>
      <vt:lpstr>'RCI07'!Print_Area</vt:lpstr>
      <vt:lpstr>'RCI08'!Print_Area</vt:lpstr>
      <vt:lpstr>'RCI09'!Print_Area</vt:lpstr>
      <vt:lpstr>'RCI10'!Print_Area</vt:lpstr>
      <vt:lpstr>'RCI11'!Print_Area</vt:lpstr>
      <vt:lpstr>'RCI12'!Print_Area</vt:lpstr>
      <vt:lpstr>CkRec03!Print_Titles</vt:lpstr>
      <vt:lpstr>CkRec06!Print_Titles</vt:lpstr>
      <vt:lpstr>CkRec09!Print_Titles</vt:lpstr>
      <vt:lpstr>CkRec12!Print_Titles</vt:lpstr>
      <vt:lpstr>'RCI03'!Print_Titles</vt:lpstr>
      <vt:lpstr>'RCI06'!Print_Titles</vt:lpstr>
      <vt:lpstr>'RCI09'!Print_Titles</vt:lpstr>
      <vt:lpstr>'RCI12'!Print_Titles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Rosalejos</cp:lastModifiedBy>
  <cp:lastPrinted>2016-06-09T23:42:29Z</cp:lastPrinted>
  <dcterms:created xsi:type="dcterms:W3CDTF">2016-02-19T17:23:19Z</dcterms:created>
  <dcterms:modified xsi:type="dcterms:W3CDTF">2016-06-09T23:42:35Z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Mode">
    <vt:lpwstr>student</vt:lpwstr>
  </property>
  <property fmtid="{D5CDD505-2E9C-101B-9397-08002B2CF9AE}" pid="3" name="SE DAP Default">
    <vt:lpwstr>NODEFAULTDAP</vt:lpwstr>
  </property>
</Properties>
</file>