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95" windowHeight="6165" activeTab="0"/>
  </bookViews>
  <sheets>
    <sheet name="SEPT" sheetId="1" r:id="rId1"/>
    <sheet name="AUGUST" sheetId="2" r:id="rId2"/>
  </sheets>
  <definedNames>
    <definedName name="_xlnm.Print_Area" localSheetId="1">'AUGUST'!$A$1:$S$58</definedName>
    <definedName name="_xlnm.Print_Area" localSheetId="0">'SEPT'!$A$1:$S$58</definedName>
    <definedName name="_xlnm.Print_Titles" localSheetId="1">'AUGUST'!$14:$16</definedName>
    <definedName name="_xlnm.Print_Titles" localSheetId="0">'SEPT'!$14:$16</definedName>
  </definedNames>
  <calcPr fullCalcOnLoad="1"/>
</workbook>
</file>

<file path=xl/sharedStrings.xml><?xml version="1.0" encoding="utf-8"?>
<sst xmlns="http://schemas.openxmlformats.org/spreadsheetml/2006/main" count="204" uniqueCount="108">
  <si>
    <t>TOTAL</t>
  </si>
  <si>
    <t>Schools Division Superintendent</t>
  </si>
  <si>
    <t>WORK AND FINANCIAL PLAN</t>
  </si>
  <si>
    <t>Prepared by:</t>
  </si>
  <si>
    <t xml:space="preserve">Objectives:         </t>
  </si>
  <si>
    <t>Sample only</t>
  </si>
  <si>
    <t>Feeding Coordinator</t>
  </si>
  <si>
    <t>Approved by:</t>
  </si>
  <si>
    <t>REMARKS</t>
  </si>
  <si>
    <t>Ukoy Makalhip</t>
  </si>
  <si>
    <t>Rice</t>
  </si>
  <si>
    <t>Ensure 85-100% attendance among target beneficiaries</t>
  </si>
  <si>
    <t>To improve the children's health and nutrition values and behavior</t>
  </si>
  <si>
    <t>SOURCE OF FUND</t>
  </si>
  <si>
    <t>II. Operational Expenses</t>
  </si>
  <si>
    <t>RESPONSIBILITY CENTER</t>
  </si>
  <si>
    <t>Principal/School Head</t>
  </si>
  <si>
    <t>T O T A L    E S T I M A T E D    C O S T</t>
  </si>
  <si>
    <t>OCT.</t>
  </si>
  <si>
    <t>NOV.</t>
  </si>
  <si>
    <t>DEC.</t>
  </si>
  <si>
    <t>JAN.</t>
  </si>
  <si>
    <t xml:space="preserve">FEB. </t>
  </si>
  <si>
    <t xml:space="preserve">   (See attached lists of supplies </t>
  </si>
  <si>
    <t xml:space="preserve">1. Procurement of  </t>
  </si>
  <si>
    <t>20 days</t>
  </si>
  <si>
    <t>21 days</t>
  </si>
  <si>
    <t>22 days</t>
  </si>
  <si>
    <t>120 days</t>
  </si>
  <si>
    <t xml:space="preserve">Total No. of Beneficiaires </t>
  </si>
  <si>
    <t>Maintenance and Operating Expenses</t>
  </si>
  <si>
    <t>Sub-Total</t>
  </si>
  <si>
    <t xml:space="preserve">   (See attached lists of  commodities</t>
  </si>
  <si>
    <t xml:space="preserve">      with estimated amout and Cycle  Menu)</t>
  </si>
  <si>
    <t xml:space="preserve">      and materials with estimated cost )</t>
  </si>
  <si>
    <t>no. of   BFP beneficiaries fed</t>
  </si>
  <si>
    <t>PROGRAM/ACTIVITY/PROJECT</t>
  </si>
  <si>
    <t xml:space="preserve">Performance Indicator/Unit of Measure </t>
  </si>
  <si>
    <t>TOTAL TARGET</t>
  </si>
  <si>
    <t>Cost Assumption</t>
  </si>
  <si>
    <t>Number of beneficiaries XP15.00X120 days</t>
  </si>
  <si>
    <t>Number of beneficiaries XP1.00X120 days</t>
  </si>
  <si>
    <t>1. Orientation of stakeholders</t>
  </si>
  <si>
    <t>3. Management Program Operation</t>
  </si>
  <si>
    <t xml:space="preserve">(minimal transportation expenses,  xerox, and </t>
  </si>
  <si>
    <t>other priority related expenses)</t>
  </si>
  <si>
    <t>(Gasul,kerosene, fuel, charcoal, water, etc.)</t>
  </si>
  <si>
    <t>GRAND TOTAL</t>
  </si>
  <si>
    <t>HNC-Sub-ARO</t>
  </si>
  <si>
    <t>set of related feeding utensils</t>
  </si>
  <si>
    <t>photocopying &amp; other supplies for documentation</t>
  </si>
  <si>
    <t>photocopying &amp; other supplies for  documentation</t>
  </si>
  <si>
    <t xml:space="preserve">    Food  Commodities for School-Based  Feeding Beneficiaries</t>
  </si>
  <si>
    <t>SCHOOL-BASED  FEEDING PROGRAM (SBFP)</t>
  </si>
  <si>
    <t>Grade 1 to Grade 6</t>
  </si>
  <si>
    <t>Requested By:</t>
  </si>
  <si>
    <t>PES</t>
  </si>
  <si>
    <t>Kinder</t>
  </si>
  <si>
    <t>Noted By:</t>
  </si>
  <si>
    <t>District Supervisor</t>
  </si>
  <si>
    <t>Funds Available:</t>
  </si>
  <si>
    <t>Division Accountant</t>
  </si>
  <si>
    <t>Grade 1</t>
  </si>
  <si>
    <t>Grade 2</t>
  </si>
  <si>
    <t>Grade 3</t>
  </si>
  <si>
    <t>Grade 4</t>
  </si>
  <si>
    <t>Grade 5</t>
  </si>
  <si>
    <t>Grade 6</t>
  </si>
  <si>
    <t>To rehabilitate at least 70% of the beneficiaries to normal nutritional status</t>
  </si>
  <si>
    <t>SY 2013-2014</t>
  </si>
  <si>
    <t xml:space="preserve"> beneficiaries</t>
  </si>
  <si>
    <t>Financial Requirements for SY 2013- 2014</t>
  </si>
  <si>
    <t>CY  2013</t>
  </si>
  <si>
    <t>CY 2014</t>
  </si>
  <si>
    <t>AUG.</t>
  </si>
  <si>
    <t>SEPT</t>
  </si>
  <si>
    <t>18 days</t>
  </si>
  <si>
    <t>15 days</t>
  </si>
  <si>
    <t>9 days</t>
  </si>
  <si>
    <t>Target Beneficiaries SY 2013 - 2014</t>
  </si>
  <si>
    <t>1st Qtr.  2014</t>
  </si>
  <si>
    <t>GAS/STO/Project</t>
  </si>
  <si>
    <t xml:space="preserve"> LPG &amp; other cooking materials</t>
  </si>
  <si>
    <t xml:space="preserve"> containers (5 gallons/containers) of mineral/purified  water</t>
  </si>
  <si>
    <r>
      <t xml:space="preserve">Region:   </t>
    </r>
    <r>
      <rPr>
        <b/>
        <u val="single"/>
        <sz val="10"/>
        <color indexed="8"/>
        <rFont val="Arial"/>
        <family val="2"/>
      </rPr>
      <t>____</t>
    </r>
  </si>
  <si>
    <r>
      <t xml:space="preserve">Division:   </t>
    </r>
    <r>
      <rPr>
        <b/>
        <u val="single"/>
        <sz val="10"/>
        <color indexed="8"/>
        <rFont val="Arial"/>
        <family val="2"/>
      </rPr>
      <t>_____________________</t>
    </r>
  </si>
  <si>
    <t>District:   _____________________</t>
  </si>
  <si>
    <t>Name of School:   _____________________</t>
  </si>
  <si>
    <t>BEIS School ID:  _____________________</t>
  </si>
  <si>
    <t>2. Supplies &amp; materials related to feeding program</t>
  </si>
  <si>
    <t>MAR.</t>
  </si>
  <si>
    <t>11 days</t>
  </si>
  <si>
    <t>3rd - 4th Qtr. of 2013</t>
  </si>
  <si>
    <t>Target Beneficiaries SY 2015 - 2016</t>
  </si>
  <si>
    <t>3rd - 4th Qtr. of 2015</t>
  </si>
  <si>
    <t>SY 2015-2016</t>
  </si>
  <si>
    <t>1st Qtr.  2016</t>
  </si>
  <si>
    <t>Financial Requirements for SY 2015- 2016</t>
  </si>
  <si>
    <t>CY  2015</t>
  </si>
  <si>
    <t>CY 2016</t>
  </si>
  <si>
    <t>Allotment Available:</t>
  </si>
  <si>
    <t>Administrative Officer V</t>
  </si>
  <si>
    <t>SIBYL L. MAPUTI</t>
  </si>
  <si>
    <t>RHYSA CYLE C. ROSALEJOS, CPA</t>
  </si>
  <si>
    <t>Accountant III</t>
  </si>
  <si>
    <t>EDILBERTO L. OPLENARIA, CESO VI</t>
  </si>
  <si>
    <t>NANCY L. DEQUITO</t>
  </si>
  <si>
    <t>Division Nurse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</si>
</sst>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0.000"/>
    <numFmt numFmtId="179" formatCode="0.00000"/>
    <numFmt numFmtId="180" formatCode="0.0000"/>
    <numFmt numFmtId="181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77" fontId="7" fillId="0" borderId="0" xfId="42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43" fontId="5" fillId="0" borderId="10" xfId="42" applyFont="1" applyFill="1" applyBorder="1" applyAlignment="1">
      <alignment horizontal="center" vertical="center" wrapText="1"/>
    </xf>
    <xf numFmtId="43" fontId="7" fillId="0" borderId="10" xfId="42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43" fontId="7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0" fontId="7" fillId="33" borderId="13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43" fontId="7" fillId="33" borderId="11" xfId="42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77" fontId="7" fillId="33" borderId="0" xfId="42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43" fontId="7" fillId="0" borderId="11" xfId="42" applyFont="1" applyFill="1" applyBorder="1" applyAlignment="1">
      <alignment horizontal="center" vertical="center" wrapText="1"/>
    </xf>
    <xf numFmtId="177" fontId="7" fillId="0" borderId="0" xfId="42" applyNumberFormat="1" applyFont="1" applyFill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77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7" fontId="5" fillId="0" borderId="0" xfId="42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/>
    </xf>
    <xf numFmtId="43" fontId="5" fillId="0" borderId="17" xfId="42" applyFont="1" applyFill="1" applyBorder="1" applyAlignment="1">
      <alignment horizontal="center" vertical="center" wrapText="1"/>
    </xf>
    <xf numFmtId="43" fontId="7" fillId="0" borderId="17" xfId="42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3" fontId="5" fillId="0" borderId="11" xfId="42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3" fontId="7" fillId="0" borderId="20" xfId="0" applyNumberFormat="1" applyFont="1" applyFill="1" applyBorder="1" applyAlignment="1">
      <alignment horizontal="center" vertical="center" wrapText="1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43" fontId="7" fillId="34" borderId="11" xfId="42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77" fontId="7" fillId="34" borderId="0" xfId="42" applyNumberFormat="1" applyFont="1" applyFill="1" applyAlignment="1">
      <alignment/>
    </xf>
    <xf numFmtId="0" fontId="7" fillId="34" borderId="0" xfId="0" applyFont="1" applyFill="1" applyAlignment="1">
      <alignment/>
    </xf>
    <xf numFmtId="0" fontId="7" fillId="0" borderId="21" xfId="0" applyFont="1" applyFill="1" applyBorder="1" applyAlignment="1">
      <alignment horizontal="left" vertical="center"/>
    </xf>
    <xf numFmtId="0" fontId="51" fillId="0" borderId="16" xfId="0" applyFont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3" fontId="5" fillId="0" borderId="10" xfId="42" applyFont="1" applyFill="1" applyBorder="1" applyAlignment="1">
      <alignment horizontal="left" vertical="center" wrapText="1"/>
    </xf>
    <xf numFmtId="43" fontId="7" fillId="0" borderId="2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177" fontId="5" fillId="0" borderId="29" xfId="42" applyNumberFormat="1" applyFont="1" applyBorder="1" applyAlignment="1">
      <alignment horizontal="center"/>
    </xf>
    <xf numFmtId="43" fontId="5" fillId="0" borderId="29" xfId="42" applyFont="1" applyBorder="1" applyAlignment="1">
      <alignment horizontal="center"/>
    </xf>
    <xf numFmtId="0" fontId="5" fillId="0" borderId="3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4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43" fontId="7" fillId="0" borderId="10" xfId="42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31" xfId="0" applyFont="1" applyBorder="1" applyAlignment="1">
      <alignment/>
    </xf>
    <xf numFmtId="0" fontId="0" fillId="0" borderId="31" xfId="0" applyBorder="1" applyAlignment="1">
      <alignment/>
    </xf>
    <xf numFmtId="0" fontId="52" fillId="0" borderId="31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20" xfId="0" applyFont="1" applyFill="1" applyBorder="1" applyAlignment="1">
      <alignment horizontal="center" vertical="top" wrapText="1"/>
    </xf>
    <xf numFmtId="0" fontId="11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177" fontId="7" fillId="0" borderId="27" xfId="42" applyNumberFormat="1" applyFont="1" applyBorder="1" applyAlignment="1">
      <alignment/>
    </xf>
    <xf numFmtId="0" fontId="5" fillId="0" borderId="35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center" vertical="center" wrapText="1"/>
    </xf>
    <xf numFmtId="43" fontId="7" fillId="0" borderId="36" xfId="42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/>
    </xf>
    <xf numFmtId="0" fontId="49" fillId="0" borderId="40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top" wrapText="1"/>
    </xf>
    <xf numFmtId="43" fontId="7" fillId="33" borderId="20" xfId="42" applyFont="1" applyFill="1" applyBorder="1" applyAlignment="1">
      <alignment horizontal="center" vertical="center" wrapText="1"/>
    </xf>
    <xf numFmtId="43" fontId="7" fillId="33" borderId="20" xfId="0" applyNumberFormat="1" applyFont="1" applyFill="1" applyBorder="1" applyAlignment="1">
      <alignment horizontal="center" vertical="center" wrapText="1"/>
    </xf>
    <xf numFmtId="43" fontId="7" fillId="33" borderId="43" xfId="42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right"/>
    </xf>
    <xf numFmtId="0" fontId="7" fillId="0" borderId="45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43" fontId="7" fillId="0" borderId="45" xfId="42" applyFont="1" applyFill="1" applyBorder="1" applyAlignment="1">
      <alignment/>
    </xf>
    <xf numFmtId="43" fontId="7" fillId="0" borderId="45" xfId="42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11" fillId="0" borderId="31" xfId="0" applyFont="1" applyBorder="1" applyAlignment="1">
      <alignment/>
    </xf>
    <xf numFmtId="0" fontId="7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177" fontId="7" fillId="0" borderId="31" xfId="42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52" fillId="0" borderId="50" xfId="0" applyFont="1" applyBorder="1" applyAlignment="1">
      <alignment horizontal="center"/>
    </xf>
    <xf numFmtId="0" fontId="49" fillId="0" borderId="39" xfId="0" applyFont="1" applyFill="1" applyBorder="1" applyAlignment="1">
      <alignment horizontal="center"/>
    </xf>
    <xf numFmtId="0" fontId="49" fillId="0" borderId="40" xfId="0" applyFont="1" applyFill="1" applyBorder="1" applyAlignment="1">
      <alignment horizontal="center"/>
    </xf>
    <xf numFmtId="0" fontId="49" fillId="0" borderId="3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177" fontId="7" fillId="0" borderId="57" xfId="42" applyNumberFormat="1" applyFont="1" applyFill="1" applyBorder="1" applyAlignment="1">
      <alignment horizontal="center" vertical="center" wrapText="1"/>
    </xf>
    <xf numFmtId="177" fontId="7" fillId="0" borderId="58" xfId="42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49" fillId="0" borderId="34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view="pageLayout" zoomScaleSheetLayoutView="80" workbookViewId="0" topLeftCell="C44">
      <selection activeCell="G59" sqref="G59"/>
    </sheetView>
  </sheetViews>
  <sheetFormatPr defaultColWidth="17.8515625" defaultRowHeight="15"/>
  <cols>
    <col min="1" max="1" width="43.7109375" style="2" customWidth="1"/>
    <col min="2" max="2" width="17.421875" style="2" customWidth="1"/>
    <col min="3" max="3" width="12.00390625" style="2" customWidth="1"/>
    <col min="4" max="4" width="13.00390625" style="2" customWidth="1"/>
    <col min="5" max="5" width="12.8515625" style="2" customWidth="1"/>
    <col min="6" max="6" width="17.8515625" style="2" customWidth="1"/>
    <col min="7" max="7" width="17.140625" style="2" customWidth="1"/>
    <col min="8" max="8" width="14.140625" style="3" customWidth="1"/>
    <col min="9" max="15" width="11.7109375" style="3" customWidth="1"/>
    <col min="16" max="16" width="12.00390625" style="48" customWidth="1"/>
    <col min="17" max="17" width="10.7109375" style="49" customWidth="1"/>
    <col min="18" max="18" width="9.140625" style="49" customWidth="1"/>
    <col min="19" max="19" width="11.421875" style="2" customWidth="1"/>
    <col min="20" max="26" width="17.8515625" style="2" hidden="1" customWidth="1"/>
    <col min="27" max="16384" width="17.8515625" style="2" customWidth="1"/>
  </cols>
  <sheetData>
    <row r="1" spans="16:19" ht="12.75" customHeight="1">
      <c r="P1" s="148" t="s">
        <v>5</v>
      </c>
      <c r="Q1" s="148"/>
      <c r="R1" s="148"/>
      <c r="S1" s="148"/>
    </row>
    <row r="2" spans="1:20" ht="15.75">
      <c r="A2" s="149" t="s">
        <v>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23"/>
    </row>
    <row r="3" spans="1:20" ht="15.75">
      <c r="A3" s="149" t="s">
        <v>53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23"/>
    </row>
    <row r="4" spans="1:20" ht="12.75">
      <c r="A4" s="150" t="s">
        <v>95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23"/>
    </row>
    <row r="5" spans="1:20" ht="12.75">
      <c r="A5" s="102" t="s">
        <v>84</v>
      </c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6"/>
      <c r="Q5" s="5"/>
      <c r="R5" s="5"/>
      <c r="S5" s="4"/>
      <c r="T5" s="23"/>
    </row>
    <row r="6" spans="1:20" ht="12.75">
      <c r="A6" s="102" t="s">
        <v>85</v>
      </c>
      <c r="B6" s="71"/>
      <c r="C6" s="4"/>
      <c r="D6" s="4"/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6"/>
      <c r="Q6" s="5"/>
      <c r="R6" s="5"/>
      <c r="S6" s="4"/>
      <c r="T6" s="23"/>
    </row>
    <row r="7" spans="1:20" ht="12.75">
      <c r="A7" s="102" t="s">
        <v>86</v>
      </c>
      <c r="B7" s="4"/>
      <c r="C7" s="72"/>
      <c r="D7" s="4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6"/>
      <c r="Q7" s="5"/>
      <c r="R7" s="5"/>
      <c r="S7" s="4"/>
      <c r="T7" s="23"/>
    </row>
    <row r="8" spans="1:20" ht="12.75">
      <c r="A8" s="102" t="s">
        <v>87</v>
      </c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6"/>
      <c r="Q8" s="5"/>
      <c r="R8" s="5"/>
      <c r="S8" s="4"/>
      <c r="T8" s="23"/>
    </row>
    <row r="9" spans="1:20" ht="12.75">
      <c r="A9" s="102" t="s">
        <v>88</v>
      </c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6"/>
      <c r="Q9" s="5"/>
      <c r="R9" s="5"/>
      <c r="S9" s="4"/>
      <c r="T9" s="23"/>
    </row>
    <row r="10" spans="1:20" ht="12.75">
      <c r="A10" s="102"/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  <c r="N10" s="5"/>
      <c r="O10" s="5"/>
      <c r="P10" s="6"/>
      <c r="Q10" s="5"/>
      <c r="R10" s="5"/>
      <c r="S10" s="4"/>
      <c r="T10" s="23"/>
    </row>
    <row r="11" spans="1:20" ht="15.75" customHeight="1">
      <c r="A11" s="42" t="s">
        <v>4</v>
      </c>
      <c r="B11" s="24" t="s">
        <v>68</v>
      </c>
      <c r="C11"/>
      <c r="D11"/>
      <c r="E11" s="4"/>
      <c r="F11" s="4"/>
      <c r="G11" s="4"/>
      <c r="H11" s="5"/>
      <c r="I11" s="5"/>
      <c r="J11" s="5"/>
      <c r="K11" s="5"/>
      <c r="L11" s="5"/>
      <c r="M11" s="5"/>
      <c r="N11" s="5"/>
      <c r="O11" s="5"/>
      <c r="P11" s="6"/>
      <c r="Q11" s="5"/>
      <c r="R11" s="5"/>
      <c r="S11" s="4"/>
      <c r="T11" s="23"/>
    </row>
    <row r="12" spans="1:20" ht="13.5" customHeight="1">
      <c r="A12" s="7"/>
      <c r="B12" s="1" t="s">
        <v>11</v>
      </c>
      <c r="C12"/>
      <c r="D12"/>
      <c r="E12" s="4"/>
      <c r="F12" s="4"/>
      <c r="G12" s="4"/>
      <c r="H12" s="5"/>
      <c r="I12" s="5"/>
      <c r="J12" s="5"/>
      <c r="K12" s="5"/>
      <c r="L12" s="5"/>
      <c r="M12" s="5"/>
      <c r="N12" s="5"/>
      <c r="O12" s="5"/>
      <c r="P12" s="6"/>
      <c r="Q12" s="5"/>
      <c r="R12" s="5"/>
      <c r="S12" s="4"/>
      <c r="T12" s="23"/>
    </row>
    <row r="13" spans="1:20" ht="13.5" customHeight="1" thickBot="1">
      <c r="A13" s="7"/>
      <c r="B13" s="1" t="s">
        <v>12</v>
      </c>
      <c r="C13"/>
      <c r="D13"/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6"/>
      <c r="Q13" s="5"/>
      <c r="R13" s="5"/>
      <c r="S13" s="4"/>
      <c r="T13" s="23"/>
    </row>
    <row r="14" spans="1:19" s="24" customFormat="1" ht="15.75" customHeight="1" thickBot="1">
      <c r="A14" s="152" t="s">
        <v>36</v>
      </c>
      <c r="B14" s="155" t="s">
        <v>37</v>
      </c>
      <c r="C14" s="158" t="s">
        <v>93</v>
      </c>
      <c r="D14" s="159"/>
      <c r="E14" s="159"/>
      <c r="F14" s="159"/>
      <c r="G14" s="160"/>
      <c r="H14" s="161" t="s">
        <v>97</v>
      </c>
      <c r="I14" s="162"/>
      <c r="J14" s="162"/>
      <c r="K14" s="163"/>
      <c r="L14" s="163"/>
      <c r="M14" s="163"/>
      <c r="N14" s="163"/>
      <c r="O14" s="163"/>
      <c r="P14" s="164"/>
      <c r="Q14" s="165" t="s">
        <v>15</v>
      </c>
      <c r="R14" s="165" t="s">
        <v>13</v>
      </c>
      <c r="S14" s="177" t="s">
        <v>8</v>
      </c>
    </row>
    <row r="15" spans="1:19" s="24" customFormat="1" ht="15.75" thickBot="1">
      <c r="A15" s="153"/>
      <c r="B15" s="156"/>
      <c r="C15" s="168" t="s">
        <v>57</v>
      </c>
      <c r="D15" s="168" t="s">
        <v>54</v>
      </c>
      <c r="E15" s="168" t="s">
        <v>94</v>
      </c>
      <c r="F15" s="168" t="s">
        <v>96</v>
      </c>
      <c r="G15" s="169" t="s">
        <v>38</v>
      </c>
      <c r="H15" s="171" t="s">
        <v>39</v>
      </c>
      <c r="I15" s="176" t="s">
        <v>98</v>
      </c>
      <c r="J15" s="174"/>
      <c r="K15" s="174"/>
      <c r="L15" s="174"/>
      <c r="M15" s="174" t="s">
        <v>99</v>
      </c>
      <c r="N15" s="174"/>
      <c r="O15" s="175"/>
      <c r="P15" s="180" t="s">
        <v>0</v>
      </c>
      <c r="Q15" s="166"/>
      <c r="R15" s="166"/>
      <c r="S15" s="178"/>
    </row>
    <row r="16" spans="1:22" s="24" customFormat="1" ht="15.75" customHeight="1" thickBot="1">
      <c r="A16" s="154"/>
      <c r="B16" s="157"/>
      <c r="C16" s="157"/>
      <c r="D16" s="157"/>
      <c r="E16" s="157"/>
      <c r="F16" s="157"/>
      <c r="G16" s="170"/>
      <c r="H16" s="172"/>
      <c r="I16" s="130" t="s">
        <v>75</v>
      </c>
      <c r="J16" s="131" t="s">
        <v>18</v>
      </c>
      <c r="K16" s="132" t="s">
        <v>19</v>
      </c>
      <c r="L16" s="132" t="s">
        <v>20</v>
      </c>
      <c r="M16" s="64" t="s">
        <v>21</v>
      </c>
      <c r="N16" s="64" t="s">
        <v>22</v>
      </c>
      <c r="O16" s="64" t="s">
        <v>90</v>
      </c>
      <c r="P16" s="181"/>
      <c r="Q16" s="167"/>
      <c r="R16" s="167"/>
      <c r="S16" s="179"/>
      <c r="U16" s="24">
        <v>425</v>
      </c>
      <c r="V16" s="25">
        <f>U16*U17</f>
        <v>6375</v>
      </c>
    </row>
    <row r="17" spans="1:22" s="32" customFormat="1" ht="13.5" thickTop="1">
      <c r="A17" s="26"/>
      <c r="B17" s="27"/>
      <c r="C17" s="28"/>
      <c r="D17" s="28"/>
      <c r="E17" s="28"/>
      <c r="F17" s="28"/>
      <c r="G17" s="28"/>
      <c r="H17" s="28"/>
      <c r="I17" s="28" t="s">
        <v>26</v>
      </c>
      <c r="J17" s="29" t="s">
        <v>76</v>
      </c>
      <c r="K17" s="29" t="s">
        <v>25</v>
      </c>
      <c r="L17" s="29" t="s">
        <v>77</v>
      </c>
      <c r="M17" s="29" t="s">
        <v>77</v>
      </c>
      <c r="N17" s="29" t="s">
        <v>25</v>
      </c>
      <c r="O17" s="29" t="s">
        <v>91</v>
      </c>
      <c r="P17" s="29" t="s">
        <v>28</v>
      </c>
      <c r="Q17" s="28"/>
      <c r="R17" s="28"/>
      <c r="S17" s="30"/>
      <c r="T17" s="31"/>
      <c r="U17" s="31">
        <v>15</v>
      </c>
      <c r="V17" s="31">
        <f>T17*U17</f>
        <v>0</v>
      </c>
    </row>
    <row r="18" spans="1:29" s="32" customFormat="1" ht="51.75" customHeight="1">
      <c r="A18" s="80" t="s">
        <v>81</v>
      </c>
      <c r="B18" s="73"/>
      <c r="C18" s="74"/>
      <c r="D18" s="74"/>
      <c r="E18" s="74"/>
      <c r="F18" s="74"/>
      <c r="G18" s="74"/>
      <c r="H18" s="74"/>
      <c r="I18" s="74"/>
      <c r="J18" s="74"/>
      <c r="K18" s="75"/>
      <c r="L18" s="75"/>
      <c r="M18" s="75"/>
      <c r="N18" s="75"/>
      <c r="O18" s="75"/>
      <c r="P18" s="75"/>
      <c r="Q18" s="74"/>
      <c r="R18" s="74"/>
      <c r="S18" s="76"/>
      <c r="T18" s="77"/>
      <c r="U18" s="77"/>
      <c r="V18" s="77"/>
      <c r="W18" s="78"/>
      <c r="X18" s="78"/>
      <c r="Y18" s="78"/>
      <c r="Z18" s="78"/>
      <c r="AA18" s="78"/>
      <c r="AB18" s="78"/>
      <c r="AC18" s="78"/>
    </row>
    <row r="19" spans="1:22" s="15" customFormat="1" ht="18" customHeight="1">
      <c r="A19" s="79" t="s">
        <v>24</v>
      </c>
      <c r="B19" s="34"/>
      <c r="C19" s="12"/>
      <c r="D19" s="12"/>
      <c r="E19" s="12"/>
      <c r="F19" s="12"/>
      <c r="G19" s="12"/>
      <c r="H19" s="12"/>
      <c r="I19" s="12"/>
      <c r="J19" s="12"/>
      <c r="K19" s="35"/>
      <c r="L19" s="35"/>
      <c r="M19" s="35"/>
      <c r="N19" s="35"/>
      <c r="O19" s="35"/>
      <c r="P19" s="35"/>
      <c r="Q19" s="12"/>
      <c r="R19" s="12"/>
      <c r="S19" s="20"/>
      <c r="T19" s="36"/>
      <c r="U19" s="36"/>
      <c r="V19" s="36"/>
    </row>
    <row r="20" spans="1:19" s="15" customFormat="1" ht="51" customHeight="1">
      <c r="A20" s="81" t="s">
        <v>52</v>
      </c>
      <c r="B20" s="90" t="s">
        <v>35</v>
      </c>
      <c r="C20" s="105"/>
      <c r="D20" s="105"/>
      <c r="E20" s="106"/>
      <c r="F20" s="106"/>
      <c r="G20" s="106"/>
      <c r="H20" s="70" t="s">
        <v>40</v>
      </c>
      <c r="I20" s="107">
        <f>G20*15*22</f>
        <v>0</v>
      </c>
      <c r="J20" s="107">
        <f>G20*15*21</f>
        <v>0</v>
      </c>
      <c r="K20" s="107">
        <f>G20*15*18</f>
        <v>0</v>
      </c>
      <c r="L20" s="107">
        <f>G20*15*20</f>
        <v>0</v>
      </c>
      <c r="M20" s="107">
        <f>G20*15*15</f>
        <v>0</v>
      </c>
      <c r="N20" s="107">
        <f>G20*15*15</f>
        <v>0</v>
      </c>
      <c r="O20" s="107">
        <f>G20*15*9</f>
        <v>0</v>
      </c>
      <c r="P20" s="107">
        <f>I20+J20+K20+L20+M20+N20+O20</f>
        <v>0</v>
      </c>
      <c r="Q20" s="92" t="s">
        <v>56</v>
      </c>
      <c r="R20" s="92" t="s">
        <v>48</v>
      </c>
      <c r="S20" s="20"/>
    </row>
    <row r="21" spans="1:19" s="15" customFormat="1" ht="12.75">
      <c r="A21" s="33" t="s">
        <v>32</v>
      </c>
      <c r="B21" s="22"/>
      <c r="C21" s="8"/>
      <c r="D21" s="8"/>
      <c r="E21" s="8" t="s">
        <v>70</v>
      </c>
      <c r="F21" s="8" t="s">
        <v>70</v>
      </c>
      <c r="G21" s="8" t="s">
        <v>70</v>
      </c>
      <c r="H21" s="22"/>
      <c r="I21" s="22"/>
      <c r="J21" s="22"/>
      <c r="K21" s="10"/>
      <c r="L21" s="10"/>
      <c r="M21" s="10"/>
      <c r="N21" s="10"/>
      <c r="O21" s="10"/>
      <c r="P21" s="11"/>
      <c r="Q21" s="9"/>
      <c r="R21" s="9"/>
      <c r="S21" s="20"/>
    </row>
    <row r="22" spans="1:19" s="15" customFormat="1" ht="12.75">
      <c r="A22" s="61" t="s">
        <v>33</v>
      </c>
      <c r="B22" s="22"/>
      <c r="C22" s="8"/>
      <c r="D22" s="8"/>
      <c r="E22" s="8"/>
      <c r="F22" s="8"/>
      <c r="G22" s="8"/>
      <c r="H22" s="22"/>
      <c r="I22" s="22"/>
      <c r="J22" s="22"/>
      <c r="K22" s="10"/>
      <c r="L22" s="10"/>
      <c r="M22" s="10"/>
      <c r="N22" s="10"/>
      <c r="O22" s="10"/>
      <c r="P22" s="11"/>
      <c r="Q22" s="9"/>
      <c r="R22" s="9"/>
      <c r="S22" s="20"/>
    </row>
    <row r="23" spans="1:19" s="15" customFormat="1" ht="12.75">
      <c r="A23" s="61" t="s">
        <v>57</v>
      </c>
      <c r="B23" s="70"/>
      <c r="C23" s="8"/>
      <c r="D23" s="8"/>
      <c r="E23" s="8"/>
      <c r="F23" s="8"/>
      <c r="G23" s="8"/>
      <c r="H23" s="22"/>
      <c r="I23" s="22"/>
      <c r="J23" s="22"/>
      <c r="K23" s="10"/>
      <c r="L23" s="10"/>
      <c r="M23" s="10"/>
      <c r="N23" s="10"/>
      <c r="O23" s="10"/>
      <c r="P23" s="11"/>
      <c r="Q23" s="9"/>
      <c r="R23" s="9"/>
      <c r="S23" s="20"/>
    </row>
    <row r="24" spans="1:19" s="15" customFormat="1" ht="12.75">
      <c r="A24" s="61" t="s">
        <v>62</v>
      </c>
      <c r="B24" s="70"/>
      <c r="C24" s="8"/>
      <c r="D24" s="8"/>
      <c r="E24" s="8"/>
      <c r="F24" s="8"/>
      <c r="G24" s="8"/>
      <c r="H24" s="22"/>
      <c r="I24" s="22"/>
      <c r="J24" s="22"/>
      <c r="K24" s="10"/>
      <c r="L24" s="10"/>
      <c r="M24" s="10"/>
      <c r="N24" s="10"/>
      <c r="O24" s="10"/>
      <c r="P24" s="11"/>
      <c r="Q24" s="9"/>
      <c r="R24" s="9"/>
      <c r="S24" s="20"/>
    </row>
    <row r="25" spans="1:19" s="15" customFormat="1" ht="12.75">
      <c r="A25" s="61" t="s">
        <v>63</v>
      </c>
      <c r="B25" s="70"/>
      <c r="C25" s="8"/>
      <c r="D25" s="8"/>
      <c r="E25" s="8"/>
      <c r="F25" s="8"/>
      <c r="G25" s="8"/>
      <c r="H25" s="22"/>
      <c r="I25" s="22"/>
      <c r="J25" s="22"/>
      <c r="K25" s="10"/>
      <c r="L25" s="10"/>
      <c r="M25" s="10"/>
      <c r="N25" s="10"/>
      <c r="O25" s="10"/>
      <c r="P25" s="11"/>
      <c r="Q25" s="9"/>
      <c r="R25" s="9"/>
      <c r="S25" s="20"/>
    </row>
    <row r="26" spans="1:19" s="15" customFormat="1" ht="12.75">
      <c r="A26" s="61" t="s">
        <v>64</v>
      </c>
      <c r="B26" s="70"/>
      <c r="C26" s="8"/>
      <c r="D26" s="8"/>
      <c r="E26" s="8"/>
      <c r="F26" s="8"/>
      <c r="G26" s="8"/>
      <c r="H26" s="22"/>
      <c r="I26" s="22"/>
      <c r="J26" s="22"/>
      <c r="K26" s="10"/>
      <c r="L26" s="10"/>
      <c r="M26" s="10"/>
      <c r="N26" s="10"/>
      <c r="O26" s="10"/>
      <c r="P26" s="11"/>
      <c r="Q26" s="9"/>
      <c r="R26" s="9"/>
      <c r="S26" s="20"/>
    </row>
    <row r="27" spans="1:19" s="15" customFormat="1" ht="12.75">
      <c r="A27" s="61" t="s">
        <v>65</v>
      </c>
      <c r="B27" s="70"/>
      <c r="C27" s="8"/>
      <c r="D27" s="8"/>
      <c r="E27" s="8"/>
      <c r="F27" s="8"/>
      <c r="G27" s="8"/>
      <c r="H27" s="22"/>
      <c r="I27" s="22"/>
      <c r="J27" s="22"/>
      <c r="K27" s="10"/>
      <c r="L27" s="10"/>
      <c r="M27" s="10"/>
      <c r="N27" s="10"/>
      <c r="O27" s="10"/>
      <c r="P27" s="11"/>
      <c r="Q27" s="9"/>
      <c r="R27" s="9"/>
      <c r="S27" s="20"/>
    </row>
    <row r="28" spans="1:19" s="15" customFormat="1" ht="12.75">
      <c r="A28" s="61" t="s">
        <v>66</v>
      </c>
      <c r="B28" s="70"/>
      <c r="C28" s="8"/>
      <c r="D28" s="8"/>
      <c r="E28" s="8"/>
      <c r="F28" s="8"/>
      <c r="G28" s="8"/>
      <c r="H28" s="22"/>
      <c r="I28" s="22"/>
      <c r="J28" s="22"/>
      <c r="K28" s="10"/>
      <c r="L28" s="10"/>
      <c r="M28" s="10"/>
      <c r="N28" s="10"/>
      <c r="O28" s="10"/>
      <c r="P28" s="11"/>
      <c r="Q28" s="9"/>
      <c r="R28" s="9"/>
      <c r="S28" s="20"/>
    </row>
    <row r="29" spans="1:19" s="15" customFormat="1" ht="13.5" thickBot="1">
      <c r="A29" s="61" t="s">
        <v>67</v>
      </c>
      <c r="B29" s="143"/>
      <c r="C29" s="54"/>
      <c r="D29" s="54"/>
      <c r="E29" s="54"/>
      <c r="F29" s="54"/>
      <c r="G29" s="54"/>
      <c r="H29" s="53"/>
      <c r="I29" s="53"/>
      <c r="J29" s="53"/>
      <c r="K29" s="55"/>
      <c r="L29" s="55"/>
      <c r="M29" s="55"/>
      <c r="N29" s="55"/>
      <c r="O29" s="55"/>
      <c r="P29" s="56"/>
      <c r="Q29" s="50"/>
      <c r="R29" s="50"/>
      <c r="S29" s="57"/>
    </row>
    <row r="30" spans="1:23" s="15" customFormat="1" ht="13.5" thickBot="1">
      <c r="A30" s="103" t="s">
        <v>29</v>
      </c>
      <c r="B30" s="114"/>
      <c r="C30" s="68"/>
      <c r="D30" s="68"/>
      <c r="E30" s="68"/>
      <c r="F30" s="68"/>
      <c r="G30" s="68"/>
      <c r="H30" s="133" t="s">
        <v>31</v>
      </c>
      <c r="I30" s="134"/>
      <c r="J30" s="134"/>
      <c r="K30" s="134"/>
      <c r="L30" s="134"/>
      <c r="M30" s="134"/>
      <c r="N30" s="134"/>
      <c r="O30" s="134"/>
      <c r="P30" s="134"/>
      <c r="Q30" s="69"/>
      <c r="R30" s="69"/>
      <c r="S30" s="59"/>
      <c r="T30" s="18">
        <f>P20+P21+P22+P23+P30</f>
        <v>0</v>
      </c>
      <c r="V30" s="16">
        <f>V17-T30</f>
        <v>0</v>
      </c>
      <c r="W30" s="17">
        <f>SUM(T30:V30)</f>
        <v>0</v>
      </c>
    </row>
    <row r="31" spans="1:23" s="15" customFormat="1" ht="12.75">
      <c r="A31" s="21"/>
      <c r="B31" s="13"/>
      <c r="C31" s="51"/>
      <c r="D31" s="51"/>
      <c r="E31" s="51"/>
      <c r="F31" s="51"/>
      <c r="G31" s="51"/>
      <c r="H31" s="13"/>
      <c r="I31" s="13"/>
      <c r="J31" s="13"/>
      <c r="K31" s="58"/>
      <c r="L31" s="58"/>
      <c r="M31" s="58"/>
      <c r="N31" s="58"/>
      <c r="O31" s="58"/>
      <c r="P31" s="35"/>
      <c r="Q31" s="9"/>
      <c r="R31" s="9"/>
      <c r="S31" s="20"/>
      <c r="T31" s="41"/>
      <c r="V31" s="16"/>
      <c r="W31" s="17"/>
    </row>
    <row r="32" spans="1:23" s="15" customFormat="1" ht="49.5" customHeight="1">
      <c r="A32" s="37" t="s">
        <v>14</v>
      </c>
      <c r="B32" s="38"/>
      <c r="C32" s="39"/>
      <c r="D32" s="39"/>
      <c r="E32" s="39"/>
      <c r="F32" s="39"/>
      <c r="G32" s="39"/>
      <c r="H32" s="70" t="s">
        <v>41</v>
      </c>
      <c r="I32" s="107"/>
      <c r="J32" s="107"/>
      <c r="K32" s="107"/>
      <c r="L32" s="107"/>
      <c r="M32" s="107"/>
      <c r="N32" s="107"/>
      <c r="O32" s="107"/>
      <c r="P32" s="107"/>
      <c r="Q32" s="40"/>
      <c r="R32" s="40"/>
      <c r="S32" s="20"/>
      <c r="T32" s="41"/>
      <c r="V32" s="17"/>
      <c r="W32" s="17"/>
    </row>
    <row r="33" spans="1:23" s="15" customFormat="1" ht="12.75">
      <c r="A33" s="37"/>
      <c r="B33" s="38"/>
      <c r="C33" s="39"/>
      <c r="D33" s="39"/>
      <c r="E33" s="39"/>
      <c r="F33" s="39"/>
      <c r="G33" s="39"/>
      <c r="H33" s="38"/>
      <c r="I33" s="38"/>
      <c r="J33" s="38"/>
      <c r="K33" s="11"/>
      <c r="L33" s="11"/>
      <c r="M33" s="11"/>
      <c r="N33" s="11"/>
      <c r="O33" s="11"/>
      <c r="P33" s="11"/>
      <c r="Q33" s="40"/>
      <c r="R33" s="40"/>
      <c r="S33" s="20"/>
      <c r="T33" s="41"/>
      <c r="V33" s="17"/>
      <c r="W33" s="17"/>
    </row>
    <row r="34" spans="1:23" s="15" customFormat="1" ht="12.75">
      <c r="A34" s="37" t="s">
        <v>30</v>
      </c>
      <c r="B34" s="38"/>
      <c r="C34" s="39"/>
      <c r="D34" s="39"/>
      <c r="E34" s="39"/>
      <c r="F34" s="39"/>
      <c r="G34" s="39"/>
      <c r="H34" s="38"/>
      <c r="I34" s="38"/>
      <c r="J34" s="38"/>
      <c r="K34" s="11"/>
      <c r="L34" s="11"/>
      <c r="M34" s="11"/>
      <c r="N34" s="11"/>
      <c r="O34" s="11"/>
      <c r="P34" s="11"/>
      <c r="Q34" s="40"/>
      <c r="R34" s="40"/>
      <c r="S34" s="20"/>
      <c r="T34" s="41"/>
      <c r="V34" s="17"/>
      <c r="W34" s="17"/>
    </row>
    <row r="35" spans="1:25" s="15" customFormat="1" ht="12.75">
      <c r="A35" s="19" t="s">
        <v>23</v>
      </c>
      <c r="B35" s="22"/>
      <c r="C35" s="12"/>
      <c r="D35" s="12"/>
      <c r="E35" s="12"/>
      <c r="F35" s="12"/>
      <c r="G35" s="12"/>
      <c r="H35" s="22"/>
      <c r="I35" s="22"/>
      <c r="J35" s="22"/>
      <c r="K35" s="14"/>
      <c r="L35" s="14"/>
      <c r="M35" s="14"/>
      <c r="N35" s="14"/>
      <c r="O35" s="14"/>
      <c r="P35" s="11"/>
      <c r="Q35" s="9"/>
      <c r="R35" s="9"/>
      <c r="S35" s="20"/>
      <c r="V35" s="15">
        <v>750</v>
      </c>
      <c r="X35" s="15">
        <v>750</v>
      </c>
      <c r="Y35" s="15">
        <f>X35*4</f>
        <v>3000</v>
      </c>
    </row>
    <row r="36" spans="1:25" s="15" customFormat="1" ht="12.75">
      <c r="A36" s="60" t="s">
        <v>34</v>
      </c>
      <c r="B36" s="22"/>
      <c r="C36" s="12"/>
      <c r="D36" s="12"/>
      <c r="E36" s="12"/>
      <c r="F36" s="12"/>
      <c r="G36" s="12"/>
      <c r="H36" s="22"/>
      <c r="I36" s="22"/>
      <c r="J36" s="22"/>
      <c r="K36" s="14"/>
      <c r="L36" s="14"/>
      <c r="M36" s="14"/>
      <c r="N36" s="14"/>
      <c r="O36" s="14"/>
      <c r="P36" s="11"/>
      <c r="Q36" s="9"/>
      <c r="R36" s="9"/>
      <c r="S36" s="20"/>
      <c r="V36" s="17">
        <f>V30-V35</f>
        <v>-750</v>
      </c>
      <c r="X36" s="15">
        <v>500</v>
      </c>
      <c r="Y36" s="15">
        <f>X36*4</f>
        <v>2000</v>
      </c>
    </row>
    <row r="37" spans="1:22" s="15" customFormat="1" ht="12.75">
      <c r="A37" s="86" t="s">
        <v>42</v>
      </c>
      <c r="B37" s="22"/>
      <c r="C37" s="14"/>
      <c r="D37" s="14"/>
      <c r="E37" s="14"/>
      <c r="F37" s="14"/>
      <c r="G37" s="14"/>
      <c r="H37" s="22"/>
      <c r="I37" s="22"/>
      <c r="J37" s="22"/>
      <c r="K37" s="11"/>
      <c r="L37" s="11"/>
      <c r="M37" s="14"/>
      <c r="N37" s="14"/>
      <c r="O37" s="14"/>
      <c r="P37" s="11"/>
      <c r="Q37" s="82"/>
      <c r="R37" s="82"/>
      <c r="S37" s="83"/>
      <c r="V37" s="17"/>
    </row>
    <row r="38" spans="1:22" s="15" customFormat="1" ht="12.75">
      <c r="A38" s="85"/>
      <c r="B38" s="22"/>
      <c r="C38" s="14"/>
      <c r="D38" s="14"/>
      <c r="E38" s="14"/>
      <c r="F38" s="14"/>
      <c r="G38" s="14"/>
      <c r="H38" s="22"/>
      <c r="I38" s="22"/>
      <c r="J38" s="22"/>
      <c r="K38" s="14"/>
      <c r="L38" s="14"/>
      <c r="M38" s="14"/>
      <c r="N38" s="14"/>
      <c r="O38" s="14"/>
      <c r="P38" s="11"/>
      <c r="Q38" s="82"/>
      <c r="R38" s="82"/>
      <c r="S38" s="83"/>
      <c r="V38" s="17"/>
    </row>
    <row r="39" spans="1:22" s="15" customFormat="1" ht="25.5">
      <c r="A39" s="86" t="s">
        <v>89</v>
      </c>
      <c r="B39" s="22"/>
      <c r="C39" s="14"/>
      <c r="D39" s="14"/>
      <c r="E39" s="14"/>
      <c r="F39" s="14"/>
      <c r="G39" s="14"/>
      <c r="H39" s="22"/>
      <c r="I39" s="22"/>
      <c r="J39" s="22"/>
      <c r="K39" s="14"/>
      <c r="L39" s="14"/>
      <c r="M39" s="14"/>
      <c r="N39" s="14"/>
      <c r="O39" s="14"/>
      <c r="P39" s="11"/>
      <c r="Q39" s="82"/>
      <c r="R39" s="82"/>
      <c r="S39" s="83"/>
      <c r="V39" s="17"/>
    </row>
    <row r="40" spans="1:22" s="15" customFormat="1" ht="38.25">
      <c r="A40" s="85" t="s">
        <v>46</v>
      </c>
      <c r="B40" s="22"/>
      <c r="C40" s="14"/>
      <c r="D40" s="14"/>
      <c r="E40" s="14"/>
      <c r="F40" s="14" t="s">
        <v>82</v>
      </c>
      <c r="G40" s="14" t="s">
        <v>82</v>
      </c>
      <c r="H40" s="22"/>
      <c r="I40" s="11"/>
      <c r="J40" s="11"/>
      <c r="K40" s="11"/>
      <c r="L40" s="11"/>
      <c r="M40" s="11"/>
      <c r="N40" s="11"/>
      <c r="O40" s="11"/>
      <c r="P40" s="11"/>
      <c r="Q40" s="88"/>
      <c r="R40" s="88"/>
      <c r="S40" s="83"/>
      <c r="V40" s="17"/>
    </row>
    <row r="41" spans="1:22" s="15" customFormat="1" ht="48">
      <c r="A41" s="85"/>
      <c r="B41" s="22"/>
      <c r="C41" s="14"/>
      <c r="D41" s="14"/>
      <c r="E41" s="14"/>
      <c r="F41" s="96" t="s">
        <v>83</v>
      </c>
      <c r="G41" s="96" t="s">
        <v>83</v>
      </c>
      <c r="H41" s="22"/>
      <c r="I41" s="11"/>
      <c r="J41" s="11"/>
      <c r="K41" s="11"/>
      <c r="L41" s="11"/>
      <c r="M41" s="11"/>
      <c r="N41" s="11"/>
      <c r="O41" s="11"/>
      <c r="P41" s="11"/>
      <c r="Q41" s="82"/>
      <c r="R41" s="82"/>
      <c r="S41" s="83"/>
      <c r="V41" s="17"/>
    </row>
    <row r="42" spans="1:22" s="15" customFormat="1" ht="25.5">
      <c r="A42" s="85"/>
      <c r="B42" s="22"/>
      <c r="C42" s="14"/>
      <c r="D42" s="14"/>
      <c r="E42" s="14"/>
      <c r="F42" s="14" t="s">
        <v>49</v>
      </c>
      <c r="G42" s="14" t="s">
        <v>49</v>
      </c>
      <c r="H42" s="22"/>
      <c r="I42" s="108"/>
      <c r="J42" s="108"/>
      <c r="K42" s="108"/>
      <c r="L42" s="11"/>
      <c r="M42" s="14"/>
      <c r="N42" s="14"/>
      <c r="O42" s="14"/>
      <c r="P42" s="11"/>
      <c r="Q42" s="82"/>
      <c r="R42" s="82"/>
      <c r="S42" s="83"/>
      <c r="V42" s="17"/>
    </row>
    <row r="43" spans="1:22" s="15" customFormat="1" ht="12.75">
      <c r="A43" s="85"/>
      <c r="B43" s="22"/>
      <c r="C43" s="14"/>
      <c r="D43" s="14"/>
      <c r="E43" s="14"/>
      <c r="F43" s="14"/>
      <c r="G43" s="14"/>
      <c r="H43" s="22"/>
      <c r="I43" s="14"/>
      <c r="J43" s="14"/>
      <c r="K43" s="14"/>
      <c r="L43" s="14"/>
      <c r="M43" s="14"/>
      <c r="N43" s="14"/>
      <c r="O43" s="14"/>
      <c r="P43" s="11"/>
      <c r="Q43" s="82"/>
      <c r="R43" s="82"/>
      <c r="S43" s="83"/>
      <c r="V43" s="17"/>
    </row>
    <row r="44" spans="1:22" s="15" customFormat="1" ht="12.75">
      <c r="A44" s="86" t="s">
        <v>43</v>
      </c>
      <c r="B44" s="22"/>
      <c r="C44" s="14"/>
      <c r="D44" s="14"/>
      <c r="E44" s="14"/>
      <c r="F44" s="14"/>
      <c r="G44" s="14"/>
      <c r="H44" s="22"/>
      <c r="I44" s="14"/>
      <c r="J44" s="14"/>
      <c r="K44" s="14"/>
      <c r="L44" s="14"/>
      <c r="M44" s="14"/>
      <c r="N44" s="14"/>
      <c r="O44" s="14"/>
      <c r="P44" s="11"/>
      <c r="Q44" s="82"/>
      <c r="R44" s="82"/>
      <c r="S44" s="83"/>
      <c r="V44" s="17"/>
    </row>
    <row r="45" spans="1:22" s="15" customFormat="1" ht="12.75">
      <c r="A45" s="85" t="s">
        <v>44</v>
      </c>
      <c r="B45" s="22"/>
      <c r="C45" s="14"/>
      <c r="D45" s="14"/>
      <c r="E45" s="14"/>
      <c r="F45" s="87"/>
      <c r="G45" s="87"/>
      <c r="H45" s="22"/>
      <c r="I45" s="11"/>
      <c r="J45" s="11"/>
      <c r="K45" s="11"/>
      <c r="L45" s="11"/>
      <c r="M45" s="11"/>
      <c r="N45" s="11"/>
      <c r="O45" s="11"/>
      <c r="P45" s="11"/>
      <c r="Q45" s="82"/>
      <c r="R45" s="82"/>
      <c r="S45" s="83"/>
      <c r="V45" s="17"/>
    </row>
    <row r="46" spans="1:22" s="15" customFormat="1" ht="12.75">
      <c r="A46" s="85" t="s">
        <v>45</v>
      </c>
      <c r="B46" s="22"/>
      <c r="C46" s="14"/>
      <c r="D46" s="14"/>
      <c r="E46" s="14"/>
      <c r="F46" s="14"/>
      <c r="G46" s="14"/>
      <c r="H46" s="22"/>
      <c r="I46" s="14"/>
      <c r="J46" s="22"/>
      <c r="K46" s="14"/>
      <c r="L46" s="14"/>
      <c r="M46" s="14"/>
      <c r="N46" s="14"/>
      <c r="O46" s="14"/>
      <c r="P46" s="11"/>
      <c r="Q46" s="82"/>
      <c r="R46" s="82"/>
      <c r="S46" s="83"/>
      <c r="V46" s="17"/>
    </row>
    <row r="47" spans="1:22" s="15" customFormat="1" ht="33.75">
      <c r="A47" s="84"/>
      <c r="B47" s="22"/>
      <c r="C47" s="14"/>
      <c r="D47" s="14"/>
      <c r="E47" s="14"/>
      <c r="F47" s="87" t="s">
        <v>50</v>
      </c>
      <c r="G47" s="87" t="s">
        <v>51</v>
      </c>
      <c r="H47" s="22"/>
      <c r="I47" s="11"/>
      <c r="J47" s="22"/>
      <c r="K47" s="11"/>
      <c r="L47" s="11"/>
      <c r="M47" s="11"/>
      <c r="N47" s="11"/>
      <c r="O47" s="11"/>
      <c r="P47" s="11"/>
      <c r="Q47" s="82"/>
      <c r="R47" s="82"/>
      <c r="S47" s="83"/>
      <c r="V47" s="17"/>
    </row>
    <row r="48" spans="1:22" s="15" customFormat="1" ht="13.5" thickBot="1">
      <c r="A48" s="52"/>
      <c r="B48" s="62"/>
      <c r="C48" s="63"/>
      <c r="D48" s="63"/>
      <c r="E48" s="63"/>
      <c r="F48" s="63"/>
      <c r="G48" s="63"/>
      <c r="H48" s="62"/>
      <c r="I48" s="63"/>
      <c r="J48" s="62"/>
      <c r="K48" s="63"/>
      <c r="L48" s="63"/>
      <c r="M48" s="63"/>
      <c r="N48" s="63"/>
      <c r="O48" s="63"/>
      <c r="P48" s="56"/>
      <c r="Q48" s="50"/>
      <c r="R48" s="50"/>
      <c r="S48" s="57"/>
      <c r="V48" s="17"/>
    </row>
    <row r="49" spans="1:22" s="15" customFormat="1" ht="13.5" thickBot="1">
      <c r="A49" s="91"/>
      <c r="B49" s="67"/>
      <c r="C49" s="64"/>
      <c r="D49" s="64"/>
      <c r="E49" s="64"/>
      <c r="F49" s="64"/>
      <c r="G49" s="64"/>
      <c r="H49" s="133" t="s">
        <v>31</v>
      </c>
      <c r="I49" s="135">
        <f aca="true" t="shared" si="0" ref="I49:O49">SUM(I37:I48)</f>
        <v>0</v>
      </c>
      <c r="J49" s="135">
        <f t="shared" si="0"/>
        <v>0</v>
      </c>
      <c r="K49" s="135">
        <f t="shared" si="0"/>
        <v>0</v>
      </c>
      <c r="L49" s="135">
        <f t="shared" si="0"/>
        <v>0</v>
      </c>
      <c r="M49" s="135">
        <f t="shared" si="0"/>
        <v>0</v>
      </c>
      <c r="N49" s="135">
        <f t="shared" si="0"/>
        <v>0</v>
      </c>
      <c r="O49" s="135">
        <f t="shared" si="0"/>
        <v>0</v>
      </c>
      <c r="P49" s="136">
        <f>I49+J49+K49+L49+M49+N49+O49</f>
        <v>0</v>
      </c>
      <c r="Q49" s="89">
        <f>SUM(Q33:Q46)</f>
        <v>0</v>
      </c>
      <c r="R49" s="65">
        <f>SUM(R33:R46)</f>
        <v>0</v>
      </c>
      <c r="S49" s="66">
        <f>SUM(S33:S46)</f>
        <v>0</v>
      </c>
      <c r="V49" s="17"/>
    </row>
    <row r="50" spans="1:22" s="15" customFormat="1" ht="12.75">
      <c r="A50" s="119"/>
      <c r="B50" s="120"/>
      <c r="C50" s="121"/>
      <c r="D50" s="121"/>
      <c r="E50" s="121"/>
      <c r="F50" s="121"/>
      <c r="G50" s="121"/>
      <c r="H50" s="120"/>
      <c r="I50" s="120"/>
      <c r="J50" s="120"/>
      <c r="K50" s="121"/>
      <c r="L50" s="121"/>
      <c r="M50" s="121"/>
      <c r="N50" s="121"/>
      <c r="O50" s="121"/>
      <c r="P50" s="122"/>
      <c r="Q50" s="123"/>
      <c r="R50" s="123"/>
      <c r="S50" s="124"/>
      <c r="V50" s="17"/>
    </row>
    <row r="51" spans="1:22" s="15" customFormat="1" ht="12.75">
      <c r="A51" s="21"/>
      <c r="B51" s="13"/>
      <c r="C51" s="12"/>
      <c r="D51" s="12"/>
      <c r="E51" s="12"/>
      <c r="F51" s="12"/>
      <c r="G51" s="12"/>
      <c r="H51" s="13"/>
      <c r="I51" s="13"/>
      <c r="J51" s="13"/>
      <c r="K51" s="12"/>
      <c r="L51" s="12"/>
      <c r="M51" s="12"/>
      <c r="N51" s="12"/>
      <c r="O51" s="12"/>
      <c r="P51" s="35"/>
      <c r="Q51" s="125"/>
      <c r="R51" s="9"/>
      <c r="S51" s="20"/>
      <c r="V51" s="17" t="e">
        <f>#REF!-#REF!</f>
        <v>#REF!</v>
      </c>
    </row>
    <row r="52" spans="1:19" s="24" customFormat="1" ht="13.5" thickBot="1">
      <c r="A52" s="137" t="s">
        <v>17</v>
      </c>
      <c r="B52" s="138"/>
      <c r="C52" s="139"/>
      <c r="D52" s="139"/>
      <c r="E52" s="139"/>
      <c r="F52" s="139"/>
      <c r="G52" s="139"/>
      <c r="H52" s="139" t="s">
        <v>47</v>
      </c>
      <c r="I52" s="140">
        <f aca="true" t="shared" si="1" ref="I52:P52">SUM(I49+I30)</f>
        <v>0</v>
      </c>
      <c r="J52" s="140">
        <f t="shared" si="1"/>
        <v>0</v>
      </c>
      <c r="K52" s="140">
        <f t="shared" si="1"/>
        <v>0</v>
      </c>
      <c r="L52" s="140">
        <f t="shared" si="1"/>
        <v>0</v>
      </c>
      <c r="M52" s="140">
        <f t="shared" si="1"/>
        <v>0</v>
      </c>
      <c r="N52" s="140">
        <f t="shared" si="1"/>
        <v>0</v>
      </c>
      <c r="O52" s="140">
        <f t="shared" si="1"/>
        <v>0</v>
      </c>
      <c r="P52" s="140">
        <f t="shared" si="1"/>
        <v>0</v>
      </c>
      <c r="Q52" s="141"/>
      <c r="R52" s="141"/>
      <c r="S52" s="142"/>
    </row>
    <row r="53" spans="1:19" ht="12.75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  <c r="Q53" s="100"/>
      <c r="R53" s="100"/>
      <c r="S53" s="101"/>
    </row>
    <row r="54" spans="1:19" s="24" customFormat="1" ht="12.75" customHeight="1">
      <c r="A54" s="93" t="s">
        <v>3</v>
      </c>
      <c r="B54" s="46" t="s">
        <v>55</v>
      </c>
      <c r="C54" s="46"/>
      <c r="D54" s="46"/>
      <c r="E54" s="46"/>
      <c r="F54" s="104" t="s">
        <v>58</v>
      </c>
      <c r="G54" s="46"/>
      <c r="H54" s="46" t="s">
        <v>100</v>
      </c>
      <c r="I54" s="46"/>
      <c r="J54" s="46"/>
      <c r="K54" s="43"/>
      <c r="L54" s="46" t="s">
        <v>60</v>
      </c>
      <c r="M54" s="47"/>
      <c r="N54" s="47"/>
      <c r="O54" s="47"/>
      <c r="P54" s="47" t="s">
        <v>7</v>
      </c>
      <c r="Q54" s="46"/>
      <c r="R54" s="46"/>
      <c r="S54" s="94"/>
    </row>
    <row r="55" spans="1:19" s="24" customFormat="1" ht="12.75">
      <c r="A55" s="93"/>
      <c r="B55" s="46"/>
      <c r="C55" s="46"/>
      <c r="D55" s="46"/>
      <c r="E55" s="46"/>
      <c r="F55" s="46"/>
      <c r="G55" s="46"/>
      <c r="H55" s="46"/>
      <c r="I55" s="46"/>
      <c r="J55" s="46"/>
      <c r="K55" s="43"/>
      <c r="L55" s="43"/>
      <c r="M55" s="47"/>
      <c r="N55" s="44"/>
      <c r="O55" s="44"/>
      <c r="P55" s="45"/>
      <c r="Q55" s="46"/>
      <c r="R55" s="46"/>
      <c r="S55" s="94"/>
    </row>
    <row r="56" spans="1:19" s="24" customFormat="1" ht="12.75">
      <c r="A56" s="93"/>
      <c r="B56" s="46"/>
      <c r="C56" s="46"/>
      <c r="D56" s="46"/>
      <c r="E56" s="46"/>
      <c r="F56" s="46"/>
      <c r="G56" s="46"/>
      <c r="H56" s="43"/>
      <c r="I56" s="43"/>
      <c r="J56" s="43"/>
      <c r="K56" s="43"/>
      <c r="L56" s="43"/>
      <c r="M56" s="44"/>
      <c r="N56" s="44"/>
      <c r="O56" s="44"/>
      <c r="P56" s="45"/>
      <c r="Q56" s="46"/>
      <c r="R56" s="46"/>
      <c r="S56" s="94"/>
    </row>
    <row r="57" spans="1:19" s="24" customFormat="1" ht="15.75" customHeight="1" thickBot="1">
      <c r="A57" s="116"/>
      <c r="B57" s="46"/>
      <c r="C57" s="46"/>
      <c r="D57" s="95"/>
      <c r="E57" s="95"/>
      <c r="F57" s="46"/>
      <c r="G57" s="95" t="s">
        <v>106</v>
      </c>
      <c r="H57" s="43"/>
      <c r="I57" s="183" t="s">
        <v>102</v>
      </c>
      <c r="J57" s="183"/>
      <c r="K57" s="43"/>
      <c r="L57" s="146" t="s">
        <v>103</v>
      </c>
      <c r="M57" s="146"/>
      <c r="N57" s="145"/>
      <c r="O57" s="44"/>
      <c r="P57" s="147" t="s">
        <v>105</v>
      </c>
      <c r="Q57" s="147"/>
      <c r="R57" s="147"/>
      <c r="S57" s="113"/>
    </row>
    <row r="58" spans="1:19" s="24" customFormat="1" ht="15" customHeight="1">
      <c r="A58" s="115" t="s">
        <v>6</v>
      </c>
      <c r="B58" s="109"/>
      <c r="C58" s="109"/>
      <c r="D58" s="173" t="s">
        <v>16</v>
      </c>
      <c r="E58" s="173"/>
      <c r="F58" s="110"/>
      <c r="G58" s="111" t="s">
        <v>107</v>
      </c>
      <c r="H58" s="110"/>
      <c r="I58" s="182" t="s">
        <v>101</v>
      </c>
      <c r="J58" s="182"/>
      <c r="K58" s="144"/>
      <c r="L58" s="182" t="s">
        <v>104</v>
      </c>
      <c r="M58" s="182"/>
      <c r="N58" s="110"/>
      <c r="O58" s="111"/>
      <c r="P58" s="111" t="s">
        <v>1</v>
      </c>
      <c r="Q58" s="110"/>
      <c r="R58" s="112"/>
      <c r="S58" s="113"/>
    </row>
    <row r="60" ht="16.5" customHeight="1" hidden="1"/>
    <row r="61" ht="12.75" hidden="1"/>
    <row r="62" ht="12.75" hidden="1">
      <c r="B62" s="2">
        <v>220</v>
      </c>
    </row>
    <row r="63" spans="1:2" ht="12.75" hidden="1">
      <c r="A63" s="2" t="s">
        <v>9</v>
      </c>
      <c r="B63" s="2">
        <v>0.5</v>
      </c>
    </row>
    <row r="64" spans="1:2" ht="12.75" hidden="1">
      <c r="A64" s="2" t="s">
        <v>10</v>
      </c>
      <c r="B64" s="2">
        <v>10</v>
      </c>
    </row>
    <row r="65" ht="12.75" hidden="1">
      <c r="B65" s="2">
        <v>25</v>
      </c>
    </row>
    <row r="66" ht="12.75" hidden="1">
      <c r="B66" s="2">
        <v>35</v>
      </c>
    </row>
    <row r="67" spans="2:4" ht="12.75" hidden="1">
      <c r="B67" s="2">
        <f>SUM(B62:B66)</f>
        <v>290.5</v>
      </c>
      <c r="C67" s="2">
        <v>20</v>
      </c>
      <c r="D67" s="2">
        <f>B67/20</f>
        <v>14.525</v>
      </c>
    </row>
  </sheetData>
  <sheetProtection/>
  <mergeCells count="24">
    <mergeCell ref="D58:E58"/>
    <mergeCell ref="M15:O15"/>
    <mergeCell ref="I15:L15"/>
    <mergeCell ref="S14:S16"/>
    <mergeCell ref="P15:P16"/>
    <mergeCell ref="I58:J58"/>
    <mergeCell ref="L58:M58"/>
    <mergeCell ref="I57:J57"/>
    <mergeCell ref="C15:C16"/>
    <mergeCell ref="D15:D16"/>
    <mergeCell ref="E15:E16"/>
    <mergeCell ref="F15:F16"/>
    <mergeCell ref="G15:G16"/>
    <mergeCell ref="H15:H16"/>
    <mergeCell ref="P1:S1"/>
    <mergeCell ref="A2:S2"/>
    <mergeCell ref="A3:S3"/>
    <mergeCell ref="A4:S4"/>
    <mergeCell ref="A14:A16"/>
    <mergeCell ref="B14:B16"/>
    <mergeCell ref="C14:G14"/>
    <mergeCell ref="H14:P14"/>
    <mergeCell ref="Q14:Q16"/>
    <mergeCell ref="R14:R16"/>
  </mergeCells>
  <printOptions/>
  <pageMargins left="0" right="0" top="0.25" bottom="0.05" header="0.05" footer="0.05"/>
  <pageSetup horizontalDpi="600" verticalDpi="600" orientation="landscape" paperSize="9" r:id="rId1"/>
  <headerFooter>
    <oddFooter>&amp;CPage &amp;P of &amp;N</oddFooter>
  </headerFooter>
  <rowBreaks count="1" manualBreakCount="1">
    <brk id="31" max="18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7"/>
  <sheetViews>
    <sheetView view="pageBreakPreview" zoomScale="80" zoomScaleSheetLayoutView="80" zoomScalePageLayoutView="0" workbookViewId="0" topLeftCell="A1">
      <selection activeCell="C20" sqref="C20"/>
    </sheetView>
  </sheetViews>
  <sheetFormatPr defaultColWidth="17.8515625" defaultRowHeight="15"/>
  <cols>
    <col min="1" max="1" width="43.7109375" style="2" customWidth="1"/>
    <col min="2" max="2" width="17.421875" style="2" customWidth="1"/>
    <col min="3" max="3" width="12.00390625" style="2" customWidth="1"/>
    <col min="4" max="4" width="13.00390625" style="2" customWidth="1"/>
    <col min="5" max="5" width="12.8515625" style="2" customWidth="1"/>
    <col min="6" max="6" width="17.8515625" style="2" customWidth="1"/>
    <col min="7" max="7" width="17.140625" style="2" customWidth="1"/>
    <col min="8" max="8" width="14.140625" style="3" customWidth="1"/>
    <col min="9" max="15" width="11.7109375" style="3" customWidth="1"/>
    <col min="16" max="16" width="12.00390625" style="48" customWidth="1"/>
    <col min="17" max="17" width="10.7109375" style="49" customWidth="1"/>
    <col min="18" max="18" width="9.140625" style="49" customWidth="1"/>
    <col min="19" max="19" width="11.421875" style="2" customWidth="1"/>
    <col min="20" max="26" width="17.8515625" style="2" hidden="1" customWidth="1"/>
    <col min="27" max="16384" width="17.8515625" style="2" customWidth="1"/>
  </cols>
  <sheetData>
    <row r="1" spans="16:19" ht="12.75" customHeight="1">
      <c r="P1" s="148" t="s">
        <v>5</v>
      </c>
      <c r="Q1" s="148"/>
      <c r="R1" s="148"/>
      <c r="S1" s="148"/>
    </row>
    <row r="2" spans="1:20" ht="15.75">
      <c r="A2" s="149" t="s">
        <v>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23"/>
    </row>
    <row r="3" spans="1:20" ht="15.75">
      <c r="A3" s="149" t="s">
        <v>53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23"/>
    </row>
    <row r="4" spans="1:20" ht="12.75">
      <c r="A4" s="150" t="s">
        <v>69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23"/>
    </row>
    <row r="5" spans="1:20" ht="12.75">
      <c r="A5" s="102" t="s">
        <v>84</v>
      </c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6"/>
      <c r="Q5" s="5"/>
      <c r="R5" s="5"/>
      <c r="S5" s="4"/>
      <c r="T5" s="23"/>
    </row>
    <row r="6" spans="1:20" ht="12.75">
      <c r="A6" s="102" t="s">
        <v>85</v>
      </c>
      <c r="B6" s="71"/>
      <c r="C6" s="4"/>
      <c r="D6" s="4"/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6"/>
      <c r="Q6" s="5"/>
      <c r="R6" s="5"/>
      <c r="S6" s="4"/>
      <c r="T6" s="23"/>
    </row>
    <row r="7" spans="1:20" ht="12.75">
      <c r="A7" s="102" t="s">
        <v>86</v>
      </c>
      <c r="B7" s="4"/>
      <c r="C7" s="72"/>
      <c r="D7" s="4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6"/>
      <c r="Q7" s="5"/>
      <c r="R7" s="5"/>
      <c r="S7" s="4"/>
      <c r="T7" s="23"/>
    </row>
    <row r="8" spans="1:20" ht="12.75">
      <c r="A8" s="102" t="s">
        <v>87</v>
      </c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6"/>
      <c r="Q8" s="5"/>
      <c r="R8" s="5"/>
      <c r="S8" s="4"/>
      <c r="T8" s="23"/>
    </row>
    <row r="9" spans="1:20" ht="12.75">
      <c r="A9" s="102" t="s">
        <v>88</v>
      </c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6"/>
      <c r="Q9" s="5"/>
      <c r="R9" s="5"/>
      <c r="S9" s="4"/>
      <c r="T9" s="23"/>
    </row>
    <row r="10" spans="1:20" ht="12.75">
      <c r="A10" s="102"/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  <c r="N10" s="5"/>
      <c r="O10" s="5"/>
      <c r="P10" s="6"/>
      <c r="Q10" s="5"/>
      <c r="R10" s="5"/>
      <c r="S10" s="4"/>
      <c r="T10" s="23"/>
    </row>
    <row r="11" spans="1:20" ht="15.75" customHeight="1">
      <c r="A11" s="42" t="s">
        <v>4</v>
      </c>
      <c r="B11" s="24" t="s">
        <v>68</v>
      </c>
      <c r="C11"/>
      <c r="D11"/>
      <c r="E11" s="4"/>
      <c r="F11" s="4"/>
      <c r="G11" s="4"/>
      <c r="H11" s="5"/>
      <c r="I11" s="5"/>
      <c r="J11" s="5"/>
      <c r="K11" s="5"/>
      <c r="L11" s="5"/>
      <c r="M11" s="5"/>
      <c r="N11" s="5"/>
      <c r="O11" s="5"/>
      <c r="P11" s="6"/>
      <c r="Q11" s="5"/>
      <c r="R11" s="5"/>
      <c r="S11" s="4"/>
      <c r="T11" s="23"/>
    </row>
    <row r="12" spans="1:20" ht="13.5" customHeight="1">
      <c r="A12" s="7"/>
      <c r="B12" s="1" t="s">
        <v>11</v>
      </c>
      <c r="C12"/>
      <c r="D12"/>
      <c r="E12" s="4"/>
      <c r="F12" s="4"/>
      <c r="G12" s="4"/>
      <c r="H12" s="5"/>
      <c r="I12" s="5"/>
      <c r="J12" s="5"/>
      <c r="K12" s="5"/>
      <c r="L12" s="5"/>
      <c r="M12" s="5"/>
      <c r="N12" s="5"/>
      <c r="O12" s="5"/>
      <c r="P12" s="6"/>
      <c r="Q12" s="5"/>
      <c r="R12" s="5"/>
      <c r="S12" s="4"/>
      <c r="T12" s="23"/>
    </row>
    <row r="13" spans="1:20" ht="13.5" customHeight="1" thickBot="1">
      <c r="A13" s="7"/>
      <c r="B13" s="1" t="s">
        <v>12</v>
      </c>
      <c r="C13"/>
      <c r="D13"/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6"/>
      <c r="Q13" s="5"/>
      <c r="R13" s="5"/>
      <c r="S13" s="4"/>
      <c r="T13" s="23"/>
    </row>
    <row r="14" spans="1:19" s="24" customFormat="1" ht="15.75" customHeight="1" thickBot="1">
      <c r="A14" s="152" t="s">
        <v>36</v>
      </c>
      <c r="B14" s="155" t="s">
        <v>37</v>
      </c>
      <c r="C14" s="158" t="s">
        <v>79</v>
      </c>
      <c r="D14" s="159"/>
      <c r="E14" s="159"/>
      <c r="F14" s="159"/>
      <c r="G14" s="160"/>
      <c r="H14" s="161" t="s">
        <v>71</v>
      </c>
      <c r="I14" s="162"/>
      <c r="J14" s="162"/>
      <c r="K14" s="163"/>
      <c r="L14" s="163"/>
      <c r="M14" s="163"/>
      <c r="N14" s="163"/>
      <c r="O14" s="163"/>
      <c r="P14" s="164"/>
      <c r="Q14" s="165" t="s">
        <v>15</v>
      </c>
      <c r="R14" s="165" t="s">
        <v>13</v>
      </c>
      <c r="S14" s="177" t="s">
        <v>8</v>
      </c>
    </row>
    <row r="15" spans="1:19" s="24" customFormat="1" ht="15.75" thickBot="1">
      <c r="A15" s="153"/>
      <c r="B15" s="156"/>
      <c r="C15" s="168" t="s">
        <v>57</v>
      </c>
      <c r="D15" s="168" t="s">
        <v>54</v>
      </c>
      <c r="E15" s="168" t="s">
        <v>92</v>
      </c>
      <c r="F15" s="168" t="s">
        <v>80</v>
      </c>
      <c r="G15" s="169" t="s">
        <v>38</v>
      </c>
      <c r="H15" s="171" t="s">
        <v>39</v>
      </c>
      <c r="I15" s="126"/>
      <c r="J15" s="127"/>
      <c r="K15" s="128" t="s">
        <v>72</v>
      </c>
      <c r="L15" s="128"/>
      <c r="M15" s="129"/>
      <c r="N15" s="185" t="s">
        <v>73</v>
      </c>
      <c r="O15" s="186"/>
      <c r="P15" s="180" t="s">
        <v>0</v>
      </c>
      <c r="Q15" s="166"/>
      <c r="R15" s="166"/>
      <c r="S15" s="178"/>
    </row>
    <row r="16" spans="1:22" s="24" customFormat="1" ht="15.75" customHeight="1" thickBot="1">
      <c r="A16" s="154"/>
      <c r="B16" s="157"/>
      <c r="C16" s="157"/>
      <c r="D16" s="157"/>
      <c r="E16" s="157"/>
      <c r="F16" s="157"/>
      <c r="G16" s="170"/>
      <c r="H16" s="172"/>
      <c r="I16" s="130" t="s">
        <v>74</v>
      </c>
      <c r="J16" s="130" t="s">
        <v>75</v>
      </c>
      <c r="K16" s="131" t="s">
        <v>18</v>
      </c>
      <c r="L16" s="132" t="s">
        <v>19</v>
      </c>
      <c r="M16" s="132" t="s">
        <v>20</v>
      </c>
      <c r="N16" s="64" t="s">
        <v>21</v>
      </c>
      <c r="O16" s="64" t="s">
        <v>22</v>
      </c>
      <c r="P16" s="181"/>
      <c r="Q16" s="167"/>
      <c r="R16" s="167"/>
      <c r="S16" s="179"/>
      <c r="U16" s="24">
        <v>425</v>
      </c>
      <c r="V16" s="25">
        <f>U16*U17</f>
        <v>6375</v>
      </c>
    </row>
    <row r="17" spans="1:22" s="32" customFormat="1" ht="13.5" thickTop="1">
      <c r="A17" s="26"/>
      <c r="B17" s="27"/>
      <c r="C17" s="28"/>
      <c r="D17" s="28"/>
      <c r="E17" s="28"/>
      <c r="F17" s="28"/>
      <c r="G17" s="28"/>
      <c r="H17" s="28"/>
      <c r="I17" s="28" t="s">
        <v>27</v>
      </c>
      <c r="J17" s="28" t="s">
        <v>26</v>
      </c>
      <c r="K17" s="29" t="s">
        <v>76</v>
      </c>
      <c r="L17" s="29" t="s">
        <v>25</v>
      </c>
      <c r="M17" s="29" t="s">
        <v>77</v>
      </c>
      <c r="N17" s="29" t="s">
        <v>77</v>
      </c>
      <c r="O17" s="29" t="s">
        <v>78</v>
      </c>
      <c r="P17" s="29" t="s">
        <v>28</v>
      </c>
      <c r="Q17" s="28"/>
      <c r="R17" s="28"/>
      <c r="S17" s="30"/>
      <c r="T17" s="31"/>
      <c r="U17" s="31">
        <v>15</v>
      </c>
      <c r="V17" s="31">
        <f>T17*U17</f>
        <v>0</v>
      </c>
    </row>
    <row r="18" spans="1:29" s="32" customFormat="1" ht="51.75" customHeight="1">
      <c r="A18" s="80" t="s">
        <v>81</v>
      </c>
      <c r="B18" s="73"/>
      <c r="C18" s="74"/>
      <c r="D18" s="74"/>
      <c r="E18" s="74"/>
      <c r="F18" s="74"/>
      <c r="G18" s="74"/>
      <c r="H18" s="74"/>
      <c r="I18" s="74"/>
      <c r="J18" s="74"/>
      <c r="K18" s="75"/>
      <c r="L18" s="75"/>
      <c r="M18" s="75"/>
      <c r="N18" s="75"/>
      <c r="O18" s="75"/>
      <c r="P18" s="75"/>
      <c r="Q18" s="74"/>
      <c r="R18" s="74"/>
      <c r="S18" s="76"/>
      <c r="T18" s="77"/>
      <c r="U18" s="77"/>
      <c r="V18" s="77"/>
      <c r="W18" s="78"/>
      <c r="X18" s="78"/>
      <c r="Y18" s="78"/>
      <c r="Z18" s="78"/>
      <c r="AA18" s="78"/>
      <c r="AB18" s="78"/>
      <c r="AC18" s="78"/>
    </row>
    <row r="19" spans="1:22" s="15" customFormat="1" ht="18" customHeight="1">
      <c r="A19" s="79" t="s">
        <v>24</v>
      </c>
      <c r="B19" s="34"/>
      <c r="C19" s="12"/>
      <c r="D19" s="12"/>
      <c r="E19" s="12"/>
      <c r="F19" s="12"/>
      <c r="G19" s="12"/>
      <c r="H19" s="12"/>
      <c r="I19" s="12"/>
      <c r="J19" s="12"/>
      <c r="K19" s="35"/>
      <c r="L19" s="35"/>
      <c r="M19" s="35"/>
      <c r="N19" s="35"/>
      <c r="O19" s="35"/>
      <c r="P19" s="35"/>
      <c r="Q19" s="12"/>
      <c r="R19" s="12"/>
      <c r="S19" s="20"/>
      <c r="T19" s="36"/>
      <c r="U19" s="36"/>
      <c r="V19" s="36"/>
    </row>
    <row r="20" spans="1:19" s="15" customFormat="1" ht="51" customHeight="1">
      <c r="A20" s="81" t="s">
        <v>52</v>
      </c>
      <c r="B20" s="90" t="s">
        <v>35</v>
      </c>
      <c r="C20" s="105"/>
      <c r="D20" s="105"/>
      <c r="E20" s="106"/>
      <c r="F20" s="106"/>
      <c r="G20" s="106"/>
      <c r="H20" s="70" t="s">
        <v>40</v>
      </c>
      <c r="I20" s="107">
        <f>G20*15*22</f>
        <v>0</v>
      </c>
      <c r="J20" s="107">
        <f>G20*15*21</f>
        <v>0</v>
      </c>
      <c r="K20" s="107">
        <f>G20*15*18</f>
        <v>0</v>
      </c>
      <c r="L20" s="107">
        <f>G20*15*20</f>
        <v>0</v>
      </c>
      <c r="M20" s="107">
        <f>G20*15*15</f>
        <v>0</v>
      </c>
      <c r="N20" s="107">
        <f>G20*15*15</f>
        <v>0</v>
      </c>
      <c r="O20" s="107">
        <f>G20*15*9</f>
        <v>0</v>
      </c>
      <c r="P20" s="107">
        <f>I20+J20+K20+L20+M20+N20+O20</f>
        <v>0</v>
      </c>
      <c r="Q20" s="92" t="s">
        <v>56</v>
      </c>
      <c r="R20" s="92" t="s">
        <v>48</v>
      </c>
      <c r="S20" s="20"/>
    </row>
    <row r="21" spans="1:19" s="15" customFormat="1" ht="12.75">
      <c r="A21" s="33" t="s">
        <v>32</v>
      </c>
      <c r="B21" s="22"/>
      <c r="C21" s="8"/>
      <c r="D21" s="8"/>
      <c r="E21" s="8" t="s">
        <v>70</v>
      </c>
      <c r="F21" s="8" t="s">
        <v>70</v>
      </c>
      <c r="G21" s="8" t="s">
        <v>70</v>
      </c>
      <c r="H21" s="22"/>
      <c r="I21" s="22"/>
      <c r="J21" s="22"/>
      <c r="K21" s="10"/>
      <c r="L21" s="10"/>
      <c r="M21" s="10"/>
      <c r="N21" s="10"/>
      <c r="O21" s="10"/>
      <c r="P21" s="11"/>
      <c r="Q21" s="9"/>
      <c r="R21" s="9"/>
      <c r="S21" s="20"/>
    </row>
    <row r="22" spans="1:19" s="15" customFormat="1" ht="12.75">
      <c r="A22" s="61" t="s">
        <v>33</v>
      </c>
      <c r="B22" s="22"/>
      <c r="C22" s="8"/>
      <c r="D22" s="8"/>
      <c r="E22" s="8"/>
      <c r="F22" s="8"/>
      <c r="G22" s="8"/>
      <c r="H22" s="22"/>
      <c r="I22" s="22"/>
      <c r="J22" s="22"/>
      <c r="K22" s="10"/>
      <c r="L22" s="10"/>
      <c r="M22" s="10"/>
      <c r="N22" s="10"/>
      <c r="O22" s="10"/>
      <c r="P22" s="11"/>
      <c r="Q22" s="9"/>
      <c r="R22" s="9"/>
      <c r="S22" s="20"/>
    </row>
    <row r="23" spans="1:19" s="15" customFormat="1" ht="12.75">
      <c r="A23" s="61" t="s">
        <v>57</v>
      </c>
      <c r="B23" s="70"/>
      <c r="C23" s="8"/>
      <c r="D23" s="8"/>
      <c r="E23" s="8"/>
      <c r="F23" s="8"/>
      <c r="G23" s="8"/>
      <c r="H23" s="22"/>
      <c r="I23" s="22"/>
      <c r="J23" s="22"/>
      <c r="K23" s="10"/>
      <c r="L23" s="10"/>
      <c r="M23" s="10"/>
      <c r="N23" s="10"/>
      <c r="O23" s="10"/>
      <c r="P23" s="11"/>
      <c r="Q23" s="9"/>
      <c r="R23" s="9"/>
      <c r="S23" s="20"/>
    </row>
    <row r="24" spans="1:19" s="15" customFormat="1" ht="12.75">
      <c r="A24" s="61" t="s">
        <v>62</v>
      </c>
      <c r="B24" s="70"/>
      <c r="C24" s="8"/>
      <c r="D24" s="8"/>
      <c r="E24" s="8"/>
      <c r="F24" s="8"/>
      <c r="G24" s="8"/>
      <c r="H24" s="22"/>
      <c r="I24" s="22"/>
      <c r="J24" s="22"/>
      <c r="K24" s="10"/>
      <c r="L24" s="10"/>
      <c r="M24" s="10"/>
      <c r="N24" s="10"/>
      <c r="O24" s="10"/>
      <c r="P24" s="11"/>
      <c r="Q24" s="9"/>
      <c r="R24" s="9"/>
      <c r="S24" s="20"/>
    </row>
    <row r="25" spans="1:19" s="15" customFormat="1" ht="12.75">
      <c r="A25" s="61" t="s">
        <v>63</v>
      </c>
      <c r="B25" s="70"/>
      <c r="C25" s="8"/>
      <c r="D25" s="8"/>
      <c r="E25" s="8"/>
      <c r="F25" s="8"/>
      <c r="G25" s="8"/>
      <c r="H25" s="22"/>
      <c r="I25" s="22"/>
      <c r="J25" s="22"/>
      <c r="K25" s="10"/>
      <c r="L25" s="10"/>
      <c r="M25" s="10"/>
      <c r="N25" s="10"/>
      <c r="O25" s="10"/>
      <c r="P25" s="11"/>
      <c r="Q25" s="9"/>
      <c r="R25" s="9"/>
      <c r="S25" s="20"/>
    </row>
    <row r="26" spans="1:19" s="15" customFormat="1" ht="12.75">
      <c r="A26" s="61" t="s">
        <v>64</v>
      </c>
      <c r="B26" s="70"/>
      <c r="C26" s="8"/>
      <c r="D26" s="8"/>
      <c r="E26" s="8"/>
      <c r="F26" s="8"/>
      <c r="G26" s="8"/>
      <c r="H26" s="22"/>
      <c r="I26" s="22"/>
      <c r="J26" s="22"/>
      <c r="K26" s="10"/>
      <c r="L26" s="10"/>
      <c r="M26" s="10"/>
      <c r="N26" s="10"/>
      <c r="O26" s="10"/>
      <c r="P26" s="11"/>
      <c r="Q26" s="9"/>
      <c r="R26" s="9"/>
      <c r="S26" s="20"/>
    </row>
    <row r="27" spans="1:19" s="15" customFormat="1" ht="12.75">
      <c r="A27" s="61" t="s">
        <v>65</v>
      </c>
      <c r="B27" s="70"/>
      <c r="C27" s="8"/>
      <c r="D27" s="8"/>
      <c r="E27" s="8"/>
      <c r="F27" s="8"/>
      <c r="G27" s="8"/>
      <c r="H27" s="22"/>
      <c r="I27" s="22"/>
      <c r="J27" s="22"/>
      <c r="K27" s="10"/>
      <c r="L27" s="10"/>
      <c r="M27" s="10"/>
      <c r="N27" s="10"/>
      <c r="O27" s="10"/>
      <c r="P27" s="11"/>
      <c r="Q27" s="9"/>
      <c r="R27" s="9"/>
      <c r="S27" s="20"/>
    </row>
    <row r="28" spans="1:19" s="15" customFormat="1" ht="12.75">
      <c r="A28" s="61" t="s">
        <v>66</v>
      </c>
      <c r="B28" s="70"/>
      <c r="C28" s="8"/>
      <c r="D28" s="8"/>
      <c r="E28" s="8"/>
      <c r="F28" s="8"/>
      <c r="G28" s="8"/>
      <c r="H28" s="22"/>
      <c r="I28" s="22"/>
      <c r="J28" s="22"/>
      <c r="K28" s="10"/>
      <c r="L28" s="10"/>
      <c r="M28" s="10"/>
      <c r="N28" s="10"/>
      <c r="O28" s="10"/>
      <c r="P28" s="11"/>
      <c r="Q28" s="9"/>
      <c r="R28" s="9"/>
      <c r="S28" s="20"/>
    </row>
    <row r="29" spans="1:19" s="15" customFormat="1" ht="13.5" thickBot="1">
      <c r="A29" s="61" t="s">
        <v>67</v>
      </c>
      <c r="B29" s="143"/>
      <c r="C29" s="54"/>
      <c r="D29" s="54"/>
      <c r="E29" s="54"/>
      <c r="F29" s="54"/>
      <c r="G29" s="54"/>
      <c r="H29" s="53"/>
      <c r="I29" s="53"/>
      <c r="J29" s="53"/>
      <c r="K29" s="55"/>
      <c r="L29" s="55"/>
      <c r="M29" s="55"/>
      <c r="N29" s="55"/>
      <c r="O29" s="55"/>
      <c r="P29" s="56"/>
      <c r="Q29" s="50"/>
      <c r="R29" s="50"/>
      <c r="S29" s="57"/>
    </row>
    <row r="30" spans="1:23" s="15" customFormat="1" ht="13.5" thickBot="1">
      <c r="A30" s="103" t="s">
        <v>29</v>
      </c>
      <c r="B30" s="114"/>
      <c r="C30" s="68"/>
      <c r="D30" s="68"/>
      <c r="E30" s="68"/>
      <c r="F30" s="68"/>
      <c r="G30" s="68"/>
      <c r="H30" s="133" t="s">
        <v>31</v>
      </c>
      <c r="I30" s="134"/>
      <c r="J30" s="134"/>
      <c r="K30" s="134"/>
      <c r="L30" s="134"/>
      <c r="M30" s="134"/>
      <c r="N30" s="134"/>
      <c r="O30" s="134"/>
      <c r="P30" s="134"/>
      <c r="Q30" s="69"/>
      <c r="R30" s="69"/>
      <c r="S30" s="59"/>
      <c r="T30" s="18">
        <f>P20+P21+P22+P23+P30</f>
        <v>0</v>
      </c>
      <c r="V30" s="16">
        <f>V17-T30</f>
        <v>0</v>
      </c>
      <c r="W30" s="17">
        <f>SUM(T30:V30)</f>
        <v>0</v>
      </c>
    </row>
    <row r="31" spans="1:23" s="15" customFormat="1" ht="12.75">
      <c r="A31" s="21"/>
      <c r="B31" s="13"/>
      <c r="C31" s="51"/>
      <c r="D31" s="51"/>
      <c r="E31" s="51"/>
      <c r="F31" s="51"/>
      <c r="G31" s="51"/>
      <c r="H31" s="13"/>
      <c r="I31" s="13"/>
      <c r="J31" s="13"/>
      <c r="K31" s="58"/>
      <c r="L31" s="58"/>
      <c r="M31" s="58"/>
      <c r="N31" s="58"/>
      <c r="O31" s="58"/>
      <c r="P31" s="35"/>
      <c r="Q31" s="9"/>
      <c r="R31" s="9"/>
      <c r="S31" s="20"/>
      <c r="T31" s="41"/>
      <c r="V31" s="16"/>
      <c r="W31" s="17"/>
    </row>
    <row r="32" spans="1:23" s="15" customFormat="1" ht="49.5" customHeight="1">
      <c r="A32" s="37" t="s">
        <v>14</v>
      </c>
      <c r="B32" s="38"/>
      <c r="C32" s="39"/>
      <c r="D32" s="39"/>
      <c r="E32" s="39"/>
      <c r="F32" s="39"/>
      <c r="G32" s="39"/>
      <c r="H32" s="70" t="s">
        <v>41</v>
      </c>
      <c r="I32" s="107"/>
      <c r="J32" s="107"/>
      <c r="K32" s="107"/>
      <c r="L32" s="107"/>
      <c r="M32" s="107"/>
      <c r="N32" s="107"/>
      <c r="O32" s="107"/>
      <c r="P32" s="107"/>
      <c r="Q32" s="40"/>
      <c r="R32" s="40"/>
      <c r="S32" s="20"/>
      <c r="T32" s="41"/>
      <c r="V32" s="17"/>
      <c r="W32" s="17"/>
    </row>
    <row r="33" spans="1:23" s="15" customFormat="1" ht="12.75">
      <c r="A33" s="37"/>
      <c r="B33" s="38"/>
      <c r="C33" s="39"/>
      <c r="D33" s="39"/>
      <c r="E33" s="39"/>
      <c r="F33" s="39"/>
      <c r="G33" s="39"/>
      <c r="H33" s="38"/>
      <c r="I33" s="38"/>
      <c r="J33" s="38"/>
      <c r="K33" s="11"/>
      <c r="L33" s="11"/>
      <c r="M33" s="11"/>
      <c r="N33" s="11"/>
      <c r="O33" s="11"/>
      <c r="P33" s="11"/>
      <c r="Q33" s="40"/>
      <c r="R33" s="40"/>
      <c r="S33" s="20"/>
      <c r="T33" s="41"/>
      <c r="V33" s="17"/>
      <c r="W33" s="17"/>
    </row>
    <row r="34" spans="1:23" s="15" customFormat="1" ht="12.75">
      <c r="A34" s="37" t="s">
        <v>30</v>
      </c>
      <c r="B34" s="38"/>
      <c r="C34" s="39"/>
      <c r="D34" s="39"/>
      <c r="E34" s="39"/>
      <c r="F34" s="39"/>
      <c r="G34" s="39"/>
      <c r="H34" s="38"/>
      <c r="I34" s="38"/>
      <c r="J34" s="38"/>
      <c r="K34" s="11"/>
      <c r="L34" s="11"/>
      <c r="M34" s="11"/>
      <c r="N34" s="11"/>
      <c r="O34" s="11"/>
      <c r="P34" s="11"/>
      <c r="Q34" s="40"/>
      <c r="R34" s="40"/>
      <c r="S34" s="20"/>
      <c r="T34" s="41"/>
      <c r="V34" s="17"/>
      <c r="W34" s="17"/>
    </row>
    <row r="35" spans="1:25" s="15" customFormat="1" ht="12.75">
      <c r="A35" s="19" t="s">
        <v>23</v>
      </c>
      <c r="B35" s="22"/>
      <c r="C35" s="12"/>
      <c r="D35" s="12"/>
      <c r="E35" s="12"/>
      <c r="F35" s="12"/>
      <c r="G35" s="12"/>
      <c r="H35" s="22"/>
      <c r="I35" s="22"/>
      <c r="J35" s="22"/>
      <c r="K35" s="14"/>
      <c r="L35" s="14"/>
      <c r="M35" s="14"/>
      <c r="N35" s="14"/>
      <c r="O35" s="14"/>
      <c r="P35" s="11"/>
      <c r="Q35" s="9"/>
      <c r="R35" s="9"/>
      <c r="S35" s="20"/>
      <c r="V35" s="15">
        <v>750</v>
      </c>
      <c r="X35" s="15">
        <v>750</v>
      </c>
      <c r="Y35" s="15">
        <f>X35*4</f>
        <v>3000</v>
      </c>
    </row>
    <row r="36" spans="1:25" s="15" customFormat="1" ht="12.75">
      <c r="A36" s="60" t="s">
        <v>34</v>
      </c>
      <c r="B36" s="22"/>
      <c r="C36" s="12"/>
      <c r="D36" s="12"/>
      <c r="E36" s="12"/>
      <c r="F36" s="12"/>
      <c r="G36" s="12"/>
      <c r="H36" s="22"/>
      <c r="I36" s="22"/>
      <c r="J36" s="22"/>
      <c r="K36" s="14"/>
      <c r="L36" s="14"/>
      <c r="M36" s="14"/>
      <c r="N36" s="14"/>
      <c r="O36" s="14"/>
      <c r="P36" s="11"/>
      <c r="Q36" s="9"/>
      <c r="R36" s="9"/>
      <c r="S36" s="20"/>
      <c r="V36" s="17">
        <f>V30-V35</f>
        <v>-750</v>
      </c>
      <c r="X36" s="15">
        <v>500</v>
      </c>
      <c r="Y36" s="15">
        <f>X36*4</f>
        <v>2000</v>
      </c>
    </row>
    <row r="37" spans="1:22" s="15" customFormat="1" ht="12.75">
      <c r="A37" s="86" t="s">
        <v>42</v>
      </c>
      <c r="B37" s="22"/>
      <c r="C37" s="14"/>
      <c r="D37" s="14"/>
      <c r="E37" s="14"/>
      <c r="F37" s="14"/>
      <c r="G37" s="14"/>
      <c r="H37" s="22"/>
      <c r="I37" s="22"/>
      <c r="J37" s="22"/>
      <c r="K37" s="11"/>
      <c r="L37" s="11"/>
      <c r="M37" s="14"/>
      <c r="N37" s="14"/>
      <c r="O37" s="14"/>
      <c r="P37" s="11"/>
      <c r="Q37" s="82"/>
      <c r="R37" s="82"/>
      <c r="S37" s="83"/>
      <c r="V37" s="17"/>
    </row>
    <row r="38" spans="1:22" s="15" customFormat="1" ht="12.75">
      <c r="A38" s="85"/>
      <c r="B38" s="22"/>
      <c r="C38" s="14"/>
      <c r="D38" s="14"/>
      <c r="E38" s="14"/>
      <c r="F38" s="14"/>
      <c r="G38" s="14"/>
      <c r="H38" s="22"/>
      <c r="I38" s="22"/>
      <c r="J38" s="22"/>
      <c r="K38" s="14"/>
      <c r="L38" s="14"/>
      <c r="M38" s="14"/>
      <c r="N38" s="14"/>
      <c r="O38" s="14"/>
      <c r="P38" s="11"/>
      <c r="Q38" s="82"/>
      <c r="R38" s="82"/>
      <c r="S38" s="83"/>
      <c r="V38" s="17"/>
    </row>
    <row r="39" spans="1:22" s="15" customFormat="1" ht="25.5">
      <c r="A39" s="86" t="s">
        <v>89</v>
      </c>
      <c r="B39" s="22"/>
      <c r="C39" s="14"/>
      <c r="D39" s="14"/>
      <c r="E39" s="14"/>
      <c r="F39" s="14"/>
      <c r="G39" s="14"/>
      <c r="H39" s="22"/>
      <c r="I39" s="22"/>
      <c r="J39" s="22"/>
      <c r="K39" s="14"/>
      <c r="L39" s="14"/>
      <c r="M39" s="14"/>
      <c r="N39" s="14"/>
      <c r="O39" s="14"/>
      <c r="P39" s="11"/>
      <c r="Q39" s="82"/>
      <c r="R39" s="82"/>
      <c r="S39" s="83"/>
      <c r="V39" s="17"/>
    </row>
    <row r="40" spans="1:22" s="15" customFormat="1" ht="38.25">
      <c r="A40" s="85" t="s">
        <v>46</v>
      </c>
      <c r="B40" s="22"/>
      <c r="C40" s="14"/>
      <c r="D40" s="14"/>
      <c r="E40" s="14"/>
      <c r="F40" s="14" t="s">
        <v>82</v>
      </c>
      <c r="G40" s="14" t="s">
        <v>82</v>
      </c>
      <c r="H40" s="22"/>
      <c r="I40" s="11"/>
      <c r="J40" s="11"/>
      <c r="K40" s="11"/>
      <c r="L40" s="11"/>
      <c r="M40" s="11"/>
      <c r="N40" s="11"/>
      <c r="O40" s="11"/>
      <c r="P40" s="11"/>
      <c r="Q40" s="88"/>
      <c r="R40" s="88"/>
      <c r="S40" s="83"/>
      <c r="V40" s="17"/>
    </row>
    <row r="41" spans="1:22" s="15" customFormat="1" ht="48">
      <c r="A41" s="85"/>
      <c r="B41" s="22"/>
      <c r="C41" s="14"/>
      <c r="D41" s="14"/>
      <c r="E41" s="14"/>
      <c r="F41" s="96" t="s">
        <v>83</v>
      </c>
      <c r="G41" s="96" t="s">
        <v>83</v>
      </c>
      <c r="H41" s="22"/>
      <c r="I41" s="11"/>
      <c r="J41" s="11"/>
      <c r="K41" s="11"/>
      <c r="L41" s="11"/>
      <c r="M41" s="11"/>
      <c r="N41" s="11"/>
      <c r="O41" s="11"/>
      <c r="P41" s="11"/>
      <c r="Q41" s="82"/>
      <c r="R41" s="82"/>
      <c r="S41" s="83"/>
      <c r="V41" s="17"/>
    </row>
    <row r="42" spans="1:22" s="15" customFormat="1" ht="25.5">
      <c r="A42" s="85"/>
      <c r="B42" s="22"/>
      <c r="C42" s="14"/>
      <c r="D42" s="14"/>
      <c r="E42" s="14"/>
      <c r="F42" s="14" t="s">
        <v>49</v>
      </c>
      <c r="G42" s="14" t="s">
        <v>49</v>
      </c>
      <c r="H42" s="22"/>
      <c r="I42" s="108"/>
      <c r="J42" s="108"/>
      <c r="K42" s="108"/>
      <c r="L42" s="11"/>
      <c r="M42" s="14"/>
      <c r="N42" s="14"/>
      <c r="O42" s="14"/>
      <c r="P42" s="11"/>
      <c r="Q42" s="82"/>
      <c r="R42" s="82"/>
      <c r="S42" s="83"/>
      <c r="V42" s="17"/>
    </row>
    <row r="43" spans="1:22" s="15" customFormat="1" ht="12.75">
      <c r="A43" s="85"/>
      <c r="B43" s="22"/>
      <c r="C43" s="14"/>
      <c r="D43" s="14"/>
      <c r="E43" s="14"/>
      <c r="F43" s="14"/>
      <c r="G43" s="14"/>
      <c r="H43" s="22"/>
      <c r="I43" s="14"/>
      <c r="J43" s="14"/>
      <c r="K43" s="14"/>
      <c r="L43" s="14"/>
      <c r="M43" s="14"/>
      <c r="N43" s="14"/>
      <c r="O43" s="14"/>
      <c r="P43" s="11"/>
      <c r="Q43" s="82"/>
      <c r="R43" s="82"/>
      <c r="S43" s="83"/>
      <c r="V43" s="17"/>
    </row>
    <row r="44" spans="1:22" s="15" customFormat="1" ht="12.75">
      <c r="A44" s="86" t="s">
        <v>43</v>
      </c>
      <c r="B44" s="22"/>
      <c r="C44" s="14"/>
      <c r="D44" s="14"/>
      <c r="E44" s="14"/>
      <c r="F44" s="14"/>
      <c r="G44" s="14"/>
      <c r="H44" s="22"/>
      <c r="I44" s="14"/>
      <c r="J44" s="14"/>
      <c r="K44" s="14"/>
      <c r="L44" s="14"/>
      <c r="M44" s="14"/>
      <c r="N44" s="14"/>
      <c r="O44" s="14"/>
      <c r="P44" s="11"/>
      <c r="Q44" s="82"/>
      <c r="R44" s="82"/>
      <c r="S44" s="83"/>
      <c r="V44" s="17"/>
    </row>
    <row r="45" spans="1:22" s="15" customFormat="1" ht="12.75">
      <c r="A45" s="85" t="s">
        <v>44</v>
      </c>
      <c r="B45" s="22"/>
      <c r="C45" s="14"/>
      <c r="D45" s="14"/>
      <c r="E45" s="14"/>
      <c r="F45" s="87"/>
      <c r="G45" s="87"/>
      <c r="H45" s="22"/>
      <c r="I45" s="11"/>
      <c r="J45" s="11"/>
      <c r="K45" s="11"/>
      <c r="L45" s="11"/>
      <c r="M45" s="11"/>
      <c r="N45" s="11"/>
      <c r="O45" s="11"/>
      <c r="P45" s="11"/>
      <c r="Q45" s="82"/>
      <c r="R45" s="82"/>
      <c r="S45" s="83"/>
      <c r="V45" s="17"/>
    </row>
    <row r="46" spans="1:22" s="15" customFormat="1" ht="12.75">
      <c r="A46" s="85" t="s">
        <v>45</v>
      </c>
      <c r="B46" s="22"/>
      <c r="C46" s="14"/>
      <c r="D46" s="14"/>
      <c r="E46" s="14"/>
      <c r="F46" s="14"/>
      <c r="G46" s="14"/>
      <c r="H46" s="22"/>
      <c r="I46" s="14"/>
      <c r="J46" s="22"/>
      <c r="K46" s="14"/>
      <c r="L46" s="14"/>
      <c r="M46" s="14"/>
      <c r="N46" s="14"/>
      <c r="O46" s="14"/>
      <c r="P46" s="11"/>
      <c r="Q46" s="82"/>
      <c r="R46" s="82"/>
      <c r="S46" s="83"/>
      <c r="V46" s="17"/>
    </row>
    <row r="47" spans="1:22" s="15" customFormat="1" ht="33.75">
      <c r="A47" s="84"/>
      <c r="B47" s="22"/>
      <c r="C47" s="14"/>
      <c r="D47" s="14"/>
      <c r="E47" s="14"/>
      <c r="F47" s="87" t="s">
        <v>50</v>
      </c>
      <c r="G47" s="87" t="s">
        <v>51</v>
      </c>
      <c r="H47" s="22"/>
      <c r="I47" s="11"/>
      <c r="J47" s="22"/>
      <c r="K47" s="11"/>
      <c r="L47" s="11"/>
      <c r="M47" s="11"/>
      <c r="N47" s="11"/>
      <c r="O47" s="11"/>
      <c r="P47" s="11"/>
      <c r="Q47" s="82"/>
      <c r="R47" s="82"/>
      <c r="S47" s="83"/>
      <c r="V47" s="17"/>
    </row>
    <row r="48" spans="1:22" s="15" customFormat="1" ht="13.5" thickBot="1">
      <c r="A48" s="52"/>
      <c r="B48" s="62"/>
      <c r="C48" s="63"/>
      <c r="D48" s="63"/>
      <c r="E48" s="63"/>
      <c r="F48" s="63"/>
      <c r="G48" s="63"/>
      <c r="H48" s="62"/>
      <c r="I48" s="63"/>
      <c r="J48" s="62"/>
      <c r="K48" s="63"/>
      <c r="L48" s="63"/>
      <c r="M48" s="63"/>
      <c r="N48" s="63"/>
      <c r="O48" s="63"/>
      <c r="P48" s="56"/>
      <c r="Q48" s="50"/>
      <c r="R48" s="50"/>
      <c r="S48" s="57"/>
      <c r="V48" s="17"/>
    </row>
    <row r="49" spans="1:22" s="15" customFormat="1" ht="13.5" thickBot="1">
      <c r="A49" s="91"/>
      <c r="B49" s="67"/>
      <c r="C49" s="64"/>
      <c r="D49" s="64"/>
      <c r="E49" s="64"/>
      <c r="F49" s="64"/>
      <c r="G49" s="64"/>
      <c r="H49" s="133" t="s">
        <v>31</v>
      </c>
      <c r="I49" s="135">
        <f aca="true" t="shared" si="0" ref="I49:O49">SUM(I37:I48)</f>
        <v>0</v>
      </c>
      <c r="J49" s="135">
        <f t="shared" si="0"/>
        <v>0</v>
      </c>
      <c r="K49" s="135">
        <f t="shared" si="0"/>
        <v>0</v>
      </c>
      <c r="L49" s="135">
        <f t="shared" si="0"/>
        <v>0</v>
      </c>
      <c r="M49" s="135">
        <f t="shared" si="0"/>
        <v>0</v>
      </c>
      <c r="N49" s="135">
        <f t="shared" si="0"/>
        <v>0</v>
      </c>
      <c r="O49" s="135">
        <f t="shared" si="0"/>
        <v>0</v>
      </c>
      <c r="P49" s="136">
        <f>I49+J49+K49+L49+M49+N49+O49</f>
        <v>0</v>
      </c>
      <c r="Q49" s="89">
        <f>SUM(Q33:Q46)</f>
        <v>0</v>
      </c>
      <c r="R49" s="65">
        <f>SUM(R33:R46)</f>
        <v>0</v>
      </c>
      <c r="S49" s="66">
        <f>SUM(S33:S46)</f>
        <v>0</v>
      </c>
      <c r="V49" s="17"/>
    </row>
    <row r="50" spans="1:22" s="15" customFormat="1" ht="12.75">
      <c r="A50" s="119"/>
      <c r="B50" s="120"/>
      <c r="C50" s="121"/>
      <c r="D50" s="121"/>
      <c r="E50" s="121"/>
      <c r="F50" s="121"/>
      <c r="G50" s="121"/>
      <c r="H50" s="120"/>
      <c r="I50" s="120"/>
      <c r="J50" s="120"/>
      <c r="K50" s="121"/>
      <c r="L50" s="121"/>
      <c r="M50" s="121"/>
      <c r="N50" s="121"/>
      <c r="O50" s="121"/>
      <c r="P50" s="122"/>
      <c r="Q50" s="123"/>
      <c r="R50" s="123"/>
      <c r="S50" s="124"/>
      <c r="V50" s="17"/>
    </row>
    <row r="51" spans="1:22" s="15" customFormat="1" ht="12.75">
      <c r="A51" s="21"/>
      <c r="B51" s="13"/>
      <c r="C51" s="12"/>
      <c r="D51" s="12"/>
      <c r="E51" s="12"/>
      <c r="F51" s="12"/>
      <c r="G51" s="12"/>
      <c r="H51" s="13"/>
      <c r="I51" s="13"/>
      <c r="J51" s="13"/>
      <c r="K51" s="12"/>
      <c r="L51" s="12"/>
      <c r="M51" s="12"/>
      <c r="N51" s="12"/>
      <c r="O51" s="12"/>
      <c r="P51" s="35"/>
      <c r="Q51" s="125"/>
      <c r="R51" s="9"/>
      <c r="S51" s="20"/>
      <c r="V51" s="17" t="e">
        <f>#REF!-#REF!</f>
        <v>#REF!</v>
      </c>
    </row>
    <row r="52" spans="1:19" s="24" customFormat="1" ht="13.5" thickBot="1">
      <c r="A52" s="137" t="s">
        <v>17</v>
      </c>
      <c r="B52" s="138"/>
      <c r="C52" s="139"/>
      <c r="D52" s="139"/>
      <c r="E52" s="139"/>
      <c r="F52" s="139"/>
      <c r="G52" s="139"/>
      <c r="H52" s="139" t="s">
        <v>47</v>
      </c>
      <c r="I52" s="140">
        <f aca="true" t="shared" si="1" ref="I52:P52">SUM(I49+I30)</f>
        <v>0</v>
      </c>
      <c r="J52" s="140">
        <f t="shared" si="1"/>
        <v>0</v>
      </c>
      <c r="K52" s="140">
        <f t="shared" si="1"/>
        <v>0</v>
      </c>
      <c r="L52" s="140">
        <f t="shared" si="1"/>
        <v>0</v>
      </c>
      <c r="M52" s="140">
        <f t="shared" si="1"/>
        <v>0</v>
      </c>
      <c r="N52" s="140">
        <f t="shared" si="1"/>
        <v>0</v>
      </c>
      <c r="O52" s="140">
        <f t="shared" si="1"/>
        <v>0</v>
      </c>
      <c r="P52" s="140">
        <f t="shared" si="1"/>
        <v>0</v>
      </c>
      <c r="Q52" s="141"/>
      <c r="R52" s="141"/>
      <c r="S52" s="142"/>
    </row>
    <row r="53" spans="1:19" ht="12.75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  <c r="Q53" s="100"/>
      <c r="R53" s="100"/>
      <c r="S53" s="101"/>
    </row>
    <row r="54" spans="1:19" s="24" customFormat="1" ht="12.75" customHeight="1">
      <c r="A54" s="93" t="s">
        <v>3</v>
      </c>
      <c r="B54" s="46" t="s">
        <v>55</v>
      </c>
      <c r="C54" s="46"/>
      <c r="D54" s="46"/>
      <c r="E54" s="46"/>
      <c r="F54" s="104" t="s">
        <v>58</v>
      </c>
      <c r="G54" s="46"/>
      <c r="H54" s="46" t="s">
        <v>60</v>
      </c>
      <c r="I54" s="46"/>
      <c r="J54" s="46"/>
      <c r="K54" s="43"/>
      <c r="L54" s="43"/>
      <c r="M54" s="47"/>
      <c r="N54" s="47" t="s">
        <v>7</v>
      </c>
      <c r="O54" s="44"/>
      <c r="P54" s="45"/>
      <c r="Q54" s="46"/>
      <c r="R54" s="46"/>
      <c r="S54" s="94"/>
    </row>
    <row r="55" spans="1:19" s="24" customFormat="1" ht="12.75">
      <c r="A55" s="93"/>
      <c r="B55" s="46"/>
      <c r="C55" s="46"/>
      <c r="D55" s="46"/>
      <c r="E55" s="46"/>
      <c r="F55" s="46"/>
      <c r="G55" s="46"/>
      <c r="H55" s="46"/>
      <c r="I55" s="46"/>
      <c r="J55" s="46"/>
      <c r="K55" s="43"/>
      <c r="L55" s="43"/>
      <c r="M55" s="47"/>
      <c r="N55" s="44"/>
      <c r="O55" s="44"/>
      <c r="P55" s="45"/>
      <c r="Q55" s="46"/>
      <c r="R55" s="46"/>
      <c r="S55" s="94"/>
    </row>
    <row r="56" spans="1:19" s="24" customFormat="1" ht="12.75">
      <c r="A56" s="93"/>
      <c r="B56" s="46"/>
      <c r="C56" s="46"/>
      <c r="D56" s="46"/>
      <c r="E56" s="46"/>
      <c r="F56" s="46"/>
      <c r="G56" s="46"/>
      <c r="H56" s="43"/>
      <c r="I56" s="43"/>
      <c r="J56" s="43"/>
      <c r="K56" s="43"/>
      <c r="L56" s="43"/>
      <c r="M56" s="44"/>
      <c r="N56" s="44"/>
      <c r="O56" s="44"/>
      <c r="P56" s="45"/>
      <c r="Q56" s="46"/>
      <c r="R56" s="46"/>
      <c r="S56" s="94"/>
    </row>
    <row r="57" spans="1:19" s="24" customFormat="1" ht="15.75" customHeight="1" thickBot="1">
      <c r="A57" s="116"/>
      <c r="B57" s="46"/>
      <c r="C57" s="46"/>
      <c r="D57" s="95"/>
      <c r="E57" s="95"/>
      <c r="F57" s="46"/>
      <c r="G57" s="95"/>
      <c r="H57" s="43"/>
      <c r="I57" s="43"/>
      <c r="J57" s="43"/>
      <c r="K57" s="184"/>
      <c r="L57" s="184"/>
      <c r="M57" s="44"/>
      <c r="N57" s="44"/>
      <c r="O57" s="117"/>
      <c r="P57" s="118"/>
      <c r="Q57" s="95"/>
      <c r="R57" s="46"/>
      <c r="S57" s="94"/>
    </row>
    <row r="58" spans="1:19" s="24" customFormat="1" ht="15" customHeight="1">
      <c r="A58" s="115" t="s">
        <v>6</v>
      </c>
      <c r="B58" s="109"/>
      <c r="C58" s="109"/>
      <c r="D58" s="173" t="s">
        <v>16</v>
      </c>
      <c r="E58" s="173"/>
      <c r="F58" s="110"/>
      <c r="G58" s="111" t="s">
        <v>59</v>
      </c>
      <c r="H58" s="110"/>
      <c r="I58" s="110"/>
      <c r="J58" s="110"/>
      <c r="K58" s="182" t="s">
        <v>61</v>
      </c>
      <c r="L58" s="182"/>
      <c r="M58" s="110"/>
      <c r="N58" s="110"/>
      <c r="O58" s="111" t="s">
        <v>1</v>
      </c>
      <c r="P58" s="110"/>
      <c r="Q58" s="110"/>
      <c r="R58" s="112"/>
      <c r="S58" s="113"/>
    </row>
    <row r="60" ht="16.5" customHeight="1" hidden="1"/>
    <row r="61" ht="12.75" hidden="1"/>
    <row r="62" ht="12.75" hidden="1">
      <c r="B62" s="2">
        <v>220</v>
      </c>
    </row>
    <row r="63" spans="1:2" ht="12.75" hidden="1">
      <c r="A63" s="2" t="s">
        <v>9</v>
      </c>
      <c r="B63" s="2">
        <v>0.5</v>
      </c>
    </row>
    <row r="64" spans="1:2" ht="12.75" hidden="1">
      <c r="A64" s="2" t="s">
        <v>10</v>
      </c>
      <c r="B64" s="2">
        <v>10</v>
      </c>
    </row>
    <row r="65" ht="12.75" hidden="1">
      <c r="B65" s="2">
        <v>25</v>
      </c>
    </row>
    <row r="66" ht="12.75" hidden="1">
      <c r="B66" s="2">
        <v>35</v>
      </c>
    </row>
    <row r="67" spans="2:4" ht="12.75" hidden="1">
      <c r="B67" s="2">
        <f>SUM(B62:B66)</f>
        <v>290.5</v>
      </c>
      <c r="C67" s="2">
        <v>20</v>
      </c>
      <c r="D67" s="2">
        <f>B67/20</f>
        <v>14.525</v>
      </c>
    </row>
  </sheetData>
  <sheetProtection/>
  <mergeCells count="22">
    <mergeCell ref="K58:L58"/>
    <mergeCell ref="S14:S16"/>
    <mergeCell ref="H15:H16"/>
    <mergeCell ref="F15:F16"/>
    <mergeCell ref="G15:G16"/>
    <mergeCell ref="C14:G14"/>
    <mergeCell ref="P1:S1"/>
    <mergeCell ref="Q14:Q16"/>
    <mergeCell ref="R14:R16"/>
    <mergeCell ref="H14:P14"/>
    <mergeCell ref="N15:O15"/>
    <mergeCell ref="P15:P16"/>
    <mergeCell ref="A14:A16"/>
    <mergeCell ref="B14:B16"/>
    <mergeCell ref="D58:E58"/>
    <mergeCell ref="A2:S2"/>
    <mergeCell ref="A3:S3"/>
    <mergeCell ref="E15:E16"/>
    <mergeCell ref="A4:S4"/>
    <mergeCell ref="D15:D16"/>
    <mergeCell ref="C15:C16"/>
    <mergeCell ref="K57:L57"/>
  </mergeCells>
  <printOptions/>
  <pageMargins left="0" right="0" top="0.25" bottom="0.05" header="0.05" footer="0.05"/>
  <pageSetup horizontalDpi="600" verticalDpi="600" orientation="landscape" paperSize="9" r:id="rId1"/>
  <rowBreaks count="1" manualBreakCount="1">
    <brk id="31" max="18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DepEd</dc:creator>
  <cp:keywords/>
  <dc:description/>
  <cp:lastModifiedBy>Acer</cp:lastModifiedBy>
  <cp:lastPrinted>2015-09-21T05:17:29Z</cp:lastPrinted>
  <dcterms:created xsi:type="dcterms:W3CDTF">2010-06-09T15:06:12Z</dcterms:created>
  <dcterms:modified xsi:type="dcterms:W3CDTF">2015-09-24T08:12:53Z</dcterms:modified>
  <cp:category/>
  <cp:version/>
  <cp:contentType/>
  <cp:contentStatus/>
</cp:coreProperties>
</file>